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ward\Documents\NBC\RC\2016\"/>
    </mc:Choice>
  </mc:AlternateContent>
  <bookViews>
    <workbookView xWindow="0" yWindow="0" windowWidth="10770" windowHeight="83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 s="1"/>
  <c r="G7" i="1"/>
  <c r="D7" i="1"/>
  <c r="I30" i="1" l="1"/>
  <c r="I26" i="1"/>
  <c r="I24" i="1"/>
  <c r="G9" i="1"/>
  <c r="G12" i="1"/>
  <c r="G10" i="1"/>
  <c r="G11" i="1"/>
  <c r="G13" i="1"/>
  <c r="G14" i="1"/>
  <c r="G17" i="1"/>
  <c r="G15" i="1"/>
  <c r="G16" i="1"/>
  <c r="G18" i="1"/>
  <c r="G19" i="1"/>
  <c r="G20" i="1"/>
  <c r="G21" i="1"/>
  <c r="G22" i="1"/>
  <c r="G23" i="1"/>
  <c r="G24" i="1"/>
  <c r="G25" i="1"/>
  <c r="G26" i="1"/>
  <c r="G27" i="1"/>
  <c r="G29" i="1"/>
  <c r="G30" i="1"/>
  <c r="G28" i="1"/>
  <c r="G31" i="1"/>
  <c r="G32" i="1"/>
  <c r="G33" i="1"/>
  <c r="G8" i="1"/>
  <c r="G6" i="1"/>
  <c r="E28" i="1" l="1"/>
  <c r="E26" i="1"/>
  <c r="E24" i="1"/>
  <c r="D32" i="1"/>
  <c r="D14" i="1"/>
  <c r="D24" i="1"/>
  <c r="D26" i="1"/>
  <c r="D28" i="1"/>
  <c r="F24" i="1" l="1"/>
  <c r="F26" i="1"/>
  <c r="F28" i="1"/>
  <c r="E9" i="1"/>
  <c r="E10" i="1"/>
  <c r="E11" i="1"/>
  <c r="E13" i="1"/>
  <c r="E17" i="1"/>
  <c r="E15" i="1"/>
  <c r="E16" i="1"/>
  <c r="E18" i="1"/>
  <c r="E19" i="1"/>
  <c r="E20" i="1"/>
  <c r="E21" i="1"/>
  <c r="E22" i="1"/>
  <c r="E12" i="1"/>
  <c r="E23" i="1"/>
  <c r="E27" i="1"/>
  <c r="E25" i="1"/>
  <c r="E29" i="1"/>
  <c r="E33" i="1"/>
  <c r="E30" i="1"/>
  <c r="E31" i="1"/>
  <c r="E32" i="1"/>
  <c r="E14" i="1"/>
  <c r="E8" i="1"/>
  <c r="E6" i="1"/>
  <c r="D8" i="1"/>
  <c r="D9" i="1"/>
  <c r="D10" i="1"/>
  <c r="D11" i="1"/>
  <c r="D13" i="1"/>
  <c r="D17" i="1"/>
  <c r="D15" i="1"/>
  <c r="D16" i="1"/>
  <c r="D18" i="1"/>
  <c r="D19" i="1"/>
  <c r="D20" i="1"/>
  <c r="D21" i="1"/>
  <c r="D22" i="1"/>
  <c r="D12" i="1"/>
  <c r="D23" i="1"/>
  <c r="D27" i="1"/>
  <c r="D25" i="1"/>
  <c r="D29" i="1"/>
  <c r="D33" i="1"/>
  <c r="D30" i="1"/>
  <c r="D31" i="1"/>
  <c r="D6" i="1"/>
  <c r="F11" i="1" l="1"/>
  <c r="F31" i="1"/>
  <c r="F23" i="1"/>
  <c r="F13" i="1"/>
  <c r="F10" i="1"/>
  <c r="F32" i="1"/>
  <c r="F18" i="1"/>
  <c r="F9" i="1"/>
  <c r="F16" i="1"/>
  <c r="F12" i="1"/>
  <c r="F22" i="1"/>
  <c r="F33" i="1"/>
  <c r="F27" i="1"/>
  <c r="F19" i="1"/>
  <c r="F6" i="1"/>
  <c r="F14" i="1"/>
  <c r="F25" i="1"/>
  <c r="F20" i="1"/>
  <c r="F17" i="1"/>
  <c r="F30" i="1"/>
  <c r="F29" i="1"/>
  <c r="F21" i="1"/>
  <c r="F15" i="1"/>
  <c r="F8" i="1"/>
  <c r="I14" i="1" l="1"/>
  <c r="I31" i="1" l="1"/>
  <c r="I25" i="1" l="1"/>
  <c r="I21" i="1"/>
  <c r="I20" i="1"/>
  <c r="I32" i="1"/>
  <c r="I15" i="1"/>
  <c r="I17" i="1"/>
  <c r="I18" i="1"/>
  <c r="I19" i="1"/>
  <c r="I22" i="1"/>
  <c r="I23" i="1"/>
  <c r="I10" i="1"/>
  <c r="I27" i="1"/>
  <c r="I28" i="1"/>
  <c r="I33" i="1"/>
  <c r="I29" i="1"/>
  <c r="I13" i="1"/>
  <c r="I12" i="1"/>
  <c r="H43" i="1"/>
  <c r="H44" i="1"/>
  <c r="H45" i="1"/>
  <c r="H46" i="1"/>
  <c r="H47" i="1"/>
  <c r="H48" i="1"/>
  <c r="H49" i="1"/>
</calcChain>
</file>

<file path=xl/sharedStrings.xml><?xml version="1.0" encoding="utf-8"?>
<sst xmlns="http://schemas.openxmlformats.org/spreadsheetml/2006/main" count="46" uniqueCount="46">
  <si>
    <t xml:space="preserve">Nyack Boat Club Schedule of Pursuit Starts </t>
  </si>
  <si>
    <t>PHRF</t>
  </si>
  <si>
    <t>Start Time</t>
  </si>
  <si>
    <t>Boat Name</t>
  </si>
  <si>
    <t>50/50</t>
  </si>
  <si>
    <t>Golden Hind</t>
  </si>
  <si>
    <t>Isole</t>
  </si>
  <si>
    <t>Aeolus</t>
  </si>
  <si>
    <t>Imagine</t>
  </si>
  <si>
    <t>Encore</t>
  </si>
  <si>
    <t>Runaway</t>
  </si>
  <si>
    <t>Merry Chase</t>
  </si>
  <si>
    <t>Celerity</t>
  </si>
  <si>
    <t>Race Riot</t>
  </si>
  <si>
    <t>For 50</t>
  </si>
  <si>
    <t>Zoom</t>
  </si>
  <si>
    <t>Margaret</t>
  </si>
  <si>
    <t>Moonshine</t>
  </si>
  <si>
    <t>Hee Soo</t>
  </si>
  <si>
    <t>Breakaway</t>
  </si>
  <si>
    <t>Alannah</t>
  </si>
  <si>
    <t>Pentimento</t>
  </si>
  <si>
    <t>Nerosh</t>
  </si>
  <si>
    <t>Adjusted
Start Time</t>
  </si>
  <si>
    <t>Pursuit 
Delay</t>
  </si>
  <si>
    <t>Boat
Num</t>
  </si>
  <si>
    <t>Howie Rinehart PRO</t>
  </si>
  <si>
    <t>O27</t>
  </si>
  <si>
    <t>AdventureUs</t>
  </si>
  <si>
    <t>Wildfire</t>
  </si>
  <si>
    <t>Sheba</t>
  </si>
  <si>
    <t>HnCp</t>
  </si>
  <si>
    <t>The HRYRA Association PHRF on record on the WEB if available</t>
  </si>
  <si>
    <t>Fin Noir</t>
  </si>
  <si>
    <t>Spectra</t>
  </si>
  <si>
    <t>The Office</t>
  </si>
  <si>
    <t>Spirit</t>
  </si>
  <si>
    <t>Hallelujah</t>
  </si>
  <si>
    <t>Constructed via US Sailing Race Management Handbook Page 302 &amp; 303 and</t>
  </si>
  <si>
    <t xml:space="preserve">     For the three Nautical Mile Race to be held on September 7, 2016 </t>
  </si>
  <si>
    <t xml:space="preserve">High Tide 15:03  Low Tide 21:24           </t>
  </si>
  <si>
    <t>Sundown 19:17</t>
  </si>
  <si>
    <t>Daysailor 17</t>
  </si>
  <si>
    <t>Version 10.0</t>
  </si>
  <si>
    <t>NO SPINNAKERS!</t>
  </si>
  <si>
    <t>Be on GPS time or Cell phone time, to the second!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</si>
</sst>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h:mm;@"/>
    <numFmt numFmtId="166" formatCode="h:mm:ss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H11" sqref="H11"/>
    </sheetView>
  </sheetViews>
  <sheetFormatPr defaultRowHeight="15" x14ac:dyDescent="0.25"/>
  <cols>
    <col min="1" max="1" width="7.28515625" style="7" customWidth="1"/>
    <col min="2" max="2" width="13.5703125" customWidth="1"/>
    <col min="3" max="3" width="6.85546875" customWidth="1"/>
    <col min="4" max="4" width="9.140625" hidden="1" customWidth="1"/>
    <col min="5" max="5" width="8.85546875" customWidth="1"/>
    <col min="6" max="6" width="12.28515625" customWidth="1"/>
    <col min="7" max="7" width="7.42578125" hidden="1" customWidth="1"/>
    <col min="8" max="8" width="7.28515625" customWidth="1"/>
    <col min="9" max="9" width="0" hidden="1" customWidth="1"/>
    <col min="10" max="10" width="6.42578125" customWidth="1"/>
  </cols>
  <sheetData>
    <row r="1" spans="1:9" x14ac:dyDescent="0.25">
      <c r="A1" s="13" t="s">
        <v>0</v>
      </c>
      <c r="B1" s="13"/>
      <c r="C1" s="13"/>
      <c r="D1" s="13"/>
      <c r="E1" s="13"/>
      <c r="F1" s="13"/>
      <c r="G1" s="13"/>
    </row>
    <row r="2" spans="1:9" x14ac:dyDescent="0.25">
      <c r="A2" s="12" t="s">
        <v>39</v>
      </c>
      <c r="B2" s="12"/>
      <c r="C2" s="12"/>
      <c r="D2" s="12"/>
      <c r="E2" s="12"/>
      <c r="F2" s="12"/>
      <c r="G2" s="12"/>
    </row>
    <row r="3" spans="1:9" x14ac:dyDescent="0.25">
      <c r="A3" s="13" t="s">
        <v>41</v>
      </c>
      <c r="B3" s="13"/>
      <c r="C3" s="13"/>
      <c r="D3" s="13"/>
      <c r="E3" s="13"/>
      <c r="F3" s="13"/>
      <c r="G3" s="13"/>
    </row>
    <row r="4" spans="1:9" x14ac:dyDescent="0.25">
      <c r="A4" s="13" t="s">
        <v>40</v>
      </c>
      <c r="B4" s="13"/>
      <c r="C4" s="13"/>
      <c r="D4" s="13"/>
      <c r="E4" s="13"/>
      <c r="F4" s="13"/>
      <c r="G4" s="13"/>
      <c r="H4" s="13"/>
    </row>
    <row r="5" spans="1:9" ht="30" x14ac:dyDescent="0.25">
      <c r="A5" s="8" t="s">
        <v>1</v>
      </c>
      <c r="B5" t="s">
        <v>3</v>
      </c>
      <c r="C5" s="5" t="s">
        <v>25</v>
      </c>
      <c r="D5" t="s">
        <v>2</v>
      </c>
      <c r="E5" s="6" t="s">
        <v>24</v>
      </c>
      <c r="F5" s="6" t="s">
        <v>23</v>
      </c>
      <c r="H5" t="s">
        <v>31</v>
      </c>
    </row>
    <row r="6" spans="1:9" x14ac:dyDescent="0.25">
      <c r="A6" s="8">
        <v>264</v>
      </c>
      <c r="B6" t="s">
        <v>4</v>
      </c>
      <c r="C6">
        <v>5050</v>
      </c>
      <c r="D6" s="2">
        <f t="shared" ref="D6:D33" si="0">TIME(18,35,0)</f>
        <v>0.77430555555555547</v>
      </c>
      <c r="E6" s="11">
        <f>TIME(0,0,0)</f>
        <v>0</v>
      </c>
      <c r="F6" s="3">
        <f t="shared" ref="F6:F33" si="1">D6+E6</f>
        <v>0.77430555555555547</v>
      </c>
      <c r="G6" s="4">
        <f t="shared" ref="G6:G33" si="2">3*A6/60</f>
        <v>13.2</v>
      </c>
      <c r="H6" s="9">
        <v>0.54999999999999993</v>
      </c>
      <c r="I6">
        <v>0</v>
      </c>
    </row>
    <row r="7" spans="1:9" x14ac:dyDescent="0.25">
      <c r="A7" s="8">
        <v>261</v>
      </c>
      <c r="B7" t="s">
        <v>42</v>
      </c>
      <c r="C7">
        <v>1690</v>
      </c>
      <c r="D7" s="2">
        <f t="shared" si="0"/>
        <v>0.77430555555555547</v>
      </c>
      <c r="E7" s="11">
        <f t="shared" ref="E7:E33" si="3">(H$6-H7)/60</f>
        <v>1.0416666666666445E-4</v>
      </c>
      <c r="F7" s="3">
        <f t="shared" si="1"/>
        <v>0.77440972222222215</v>
      </c>
      <c r="G7" s="4">
        <f t="shared" si="2"/>
        <v>13.05</v>
      </c>
      <c r="H7" s="9">
        <v>0.54375000000000007</v>
      </c>
    </row>
    <row r="8" spans="1:9" x14ac:dyDescent="0.25">
      <c r="A8" s="8">
        <v>255</v>
      </c>
      <c r="B8" t="s">
        <v>37</v>
      </c>
      <c r="C8">
        <v>257</v>
      </c>
      <c r="D8" s="2">
        <f t="shared" si="0"/>
        <v>0.77430555555555547</v>
      </c>
      <c r="E8" s="11">
        <f t="shared" si="3"/>
        <v>3.1249999999999887E-4</v>
      </c>
      <c r="F8" s="3">
        <f t="shared" si="1"/>
        <v>0.77461805555555552</v>
      </c>
      <c r="G8" s="4">
        <f t="shared" si="2"/>
        <v>12.75</v>
      </c>
      <c r="H8" s="9">
        <v>0.53125</v>
      </c>
    </row>
    <row r="9" spans="1:9" x14ac:dyDescent="0.25">
      <c r="A9" s="8">
        <v>219</v>
      </c>
      <c r="B9" t="s">
        <v>28</v>
      </c>
      <c r="C9" s="10" t="s">
        <v>27</v>
      </c>
      <c r="D9" s="2">
        <f t="shared" si="0"/>
        <v>0.77430555555555547</v>
      </c>
      <c r="E9" s="11">
        <f t="shared" si="3"/>
        <v>1.562499999999999E-3</v>
      </c>
      <c r="F9" s="3">
        <f t="shared" si="1"/>
        <v>0.77586805555555549</v>
      </c>
      <c r="G9" s="4">
        <f t="shared" si="2"/>
        <v>10.95</v>
      </c>
      <c r="H9" s="9">
        <v>0.45624999999999999</v>
      </c>
      <c r="I9" s="2">
        <v>6.25E-2</v>
      </c>
    </row>
    <row r="10" spans="1:9" x14ac:dyDescent="0.25">
      <c r="A10" s="8">
        <v>210</v>
      </c>
      <c r="B10" t="s">
        <v>5</v>
      </c>
      <c r="C10">
        <v>2594</v>
      </c>
      <c r="D10" s="2">
        <f t="shared" si="0"/>
        <v>0.77430555555555547</v>
      </c>
      <c r="E10" s="11">
        <f t="shared" si="3"/>
        <v>1.8749999999999988E-3</v>
      </c>
      <c r="F10" s="3">
        <f t="shared" si="1"/>
        <v>0.77618055555555543</v>
      </c>
      <c r="G10" s="4">
        <f t="shared" si="2"/>
        <v>10.5</v>
      </c>
      <c r="H10" s="9">
        <v>0.4375</v>
      </c>
      <c r="I10" s="2">
        <f>H$6-H10</f>
        <v>0.11249999999999993</v>
      </c>
    </row>
    <row r="11" spans="1:9" x14ac:dyDescent="0.25">
      <c r="A11" s="8">
        <v>207</v>
      </c>
      <c r="B11" t="s">
        <v>6</v>
      </c>
      <c r="C11">
        <v>783</v>
      </c>
      <c r="D11" s="2">
        <f t="shared" si="0"/>
        <v>0.77430555555555547</v>
      </c>
      <c r="E11" s="11">
        <f t="shared" si="3"/>
        <v>1.979166666666666E-3</v>
      </c>
      <c r="F11" s="3">
        <f t="shared" si="1"/>
        <v>0.77628472222222211</v>
      </c>
      <c r="G11" s="4">
        <f t="shared" si="2"/>
        <v>10.35</v>
      </c>
      <c r="H11" s="9">
        <v>0.43124999999999997</v>
      </c>
      <c r="I11" s="2">
        <v>7.4999999999999997E-2</v>
      </c>
    </row>
    <row r="12" spans="1:9" x14ac:dyDescent="0.25">
      <c r="A12" s="8">
        <v>198</v>
      </c>
      <c r="B12" t="s">
        <v>14</v>
      </c>
      <c r="C12">
        <v>23</v>
      </c>
      <c r="D12" s="2">
        <f t="shared" si="0"/>
        <v>0.77430555555555547</v>
      </c>
      <c r="E12" s="11">
        <f t="shared" si="3"/>
        <v>2.2916666666666649E-3</v>
      </c>
      <c r="F12" s="3">
        <f t="shared" si="1"/>
        <v>0.77659722222222216</v>
      </c>
      <c r="G12" s="4">
        <f t="shared" si="2"/>
        <v>9.9</v>
      </c>
      <c r="H12" s="9">
        <v>0.41250000000000003</v>
      </c>
      <c r="I12" s="2">
        <f>H8-H12</f>
        <v>0.11874999999999997</v>
      </c>
    </row>
    <row r="13" spans="1:9" x14ac:dyDescent="0.25">
      <c r="A13" s="8">
        <v>198</v>
      </c>
      <c r="B13" t="s">
        <v>7</v>
      </c>
      <c r="C13">
        <v>581</v>
      </c>
      <c r="D13" s="2">
        <f t="shared" si="0"/>
        <v>0.77430555555555547</v>
      </c>
      <c r="E13" s="11">
        <f t="shared" si="3"/>
        <v>2.2916666666666649E-3</v>
      </c>
      <c r="F13" s="3">
        <f t="shared" si="1"/>
        <v>0.77659722222222216</v>
      </c>
      <c r="G13" s="4">
        <f t="shared" si="2"/>
        <v>9.9</v>
      </c>
      <c r="H13" s="9">
        <v>0.41250000000000003</v>
      </c>
      <c r="I13" s="2">
        <f>H$6-H13</f>
        <v>0.1374999999999999</v>
      </c>
    </row>
    <row r="14" spans="1:9" x14ac:dyDescent="0.25">
      <c r="A14" s="8">
        <v>195</v>
      </c>
      <c r="B14" t="s">
        <v>33</v>
      </c>
      <c r="C14">
        <v>368</v>
      </c>
      <c r="D14" s="2">
        <f t="shared" si="0"/>
        <v>0.77430555555555547</v>
      </c>
      <c r="E14" s="11">
        <f t="shared" si="3"/>
        <v>2.3958333333333323E-3</v>
      </c>
      <c r="F14" s="3">
        <f t="shared" si="1"/>
        <v>0.77670138888888884</v>
      </c>
      <c r="G14" s="4">
        <f t="shared" si="2"/>
        <v>9.75</v>
      </c>
      <c r="H14" s="2">
        <v>0.40625</v>
      </c>
      <c r="I14" s="2">
        <f>H$6-H14</f>
        <v>0.14374999999999993</v>
      </c>
    </row>
    <row r="15" spans="1:9" x14ac:dyDescent="0.25">
      <c r="A15" s="8">
        <v>189</v>
      </c>
      <c r="B15" t="s">
        <v>30</v>
      </c>
      <c r="C15">
        <v>212</v>
      </c>
      <c r="D15" s="2">
        <f t="shared" si="0"/>
        <v>0.77430555555555547</v>
      </c>
      <c r="E15" s="11">
        <f t="shared" si="3"/>
        <v>2.6041666666666657E-3</v>
      </c>
      <c r="F15" s="3">
        <f t="shared" si="1"/>
        <v>0.7769097222222221</v>
      </c>
      <c r="G15" s="4">
        <f t="shared" si="2"/>
        <v>9.4499999999999993</v>
      </c>
      <c r="H15" s="9">
        <v>0.39374999999999999</v>
      </c>
      <c r="I15" s="2">
        <f>H$6-H15</f>
        <v>0.15624999999999994</v>
      </c>
    </row>
    <row r="16" spans="1:9" x14ac:dyDescent="0.25">
      <c r="A16" s="8">
        <v>189</v>
      </c>
      <c r="B16" t="s">
        <v>9</v>
      </c>
      <c r="C16">
        <v>570</v>
      </c>
      <c r="D16" s="2">
        <f t="shared" si="0"/>
        <v>0.77430555555555547</v>
      </c>
      <c r="E16" s="11">
        <f t="shared" si="3"/>
        <v>2.6041666666666657E-3</v>
      </c>
      <c r="F16" s="3">
        <f t="shared" si="1"/>
        <v>0.7769097222222221</v>
      </c>
      <c r="G16" s="4">
        <f t="shared" si="2"/>
        <v>9.4499999999999993</v>
      </c>
      <c r="H16" s="9">
        <v>0.39374999999999999</v>
      </c>
      <c r="I16" s="2"/>
    </row>
    <row r="17" spans="1:9" x14ac:dyDescent="0.25">
      <c r="A17" s="8">
        <v>186</v>
      </c>
      <c r="B17" t="s">
        <v>8</v>
      </c>
      <c r="C17">
        <v>416</v>
      </c>
      <c r="D17" s="2">
        <f t="shared" si="0"/>
        <v>0.77430555555555547</v>
      </c>
      <c r="E17" s="11">
        <f t="shared" si="3"/>
        <v>2.7083333333333321E-3</v>
      </c>
      <c r="F17" s="3">
        <f t="shared" si="1"/>
        <v>0.77701388888888878</v>
      </c>
      <c r="G17" s="4">
        <f t="shared" si="2"/>
        <v>9.3000000000000007</v>
      </c>
      <c r="H17" s="9">
        <v>0.38750000000000001</v>
      </c>
      <c r="I17" s="2">
        <f t="shared" ref="I17:I24" si="4">H$6-H17</f>
        <v>0.16249999999999992</v>
      </c>
    </row>
    <row r="18" spans="1:9" x14ac:dyDescent="0.25">
      <c r="A18" s="8">
        <v>180</v>
      </c>
      <c r="B18" t="s">
        <v>10</v>
      </c>
      <c r="C18">
        <v>43582</v>
      </c>
      <c r="D18" s="2">
        <f t="shared" si="0"/>
        <v>0.77430555555555547</v>
      </c>
      <c r="E18" s="11">
        <f t="shared" si="3"/>
        <v>2.9166666666666655E-3</v>
      </c>
      <c r="F18" s="3">
        <f t="shared" si="1"/>
        <v>0.77722222222222215</v>
      </c>
      <c r="G18" s="4">
        <f t="shared" si="2"/>
        <v>9</v>
      </c>
      <c r="H18" s="9">
        <v>0.375</v>
      </c>
      <c r="I18" s="2">
        <f t="shared" si="4"/>
        <v>0.17499999999999993</v>
      </c>
    </row>
    <row r="19" spans="1:9" x14ac:dyDescent="0.25">
      <c r="A19" s="8">
        <v>177</v>
      </c>
      <c r="B19" t="s">
        <v>20</v>
      </c>
      <c r="C19">
        <v>152</v>
      </c>
      <c r="D19" s="2">
        <f t="shared" si="0"/>
        <v>0.77430555555555547</v>
      </c>
      <c r="E19" s="11">
        <f t="shared" si="3"/>
        <v>3.0208333333333328E-3</v>
      </c>
      <c r="F19" s="3">
        <f t="shared" si="1"/>
        <v>0.77732638888888883</v>
      </c>
      <c r="G19" s="4">
        <f t="shared" si="2"/>
        <v>8.85</v>
      </c>
      <c r="H19" s="9">
        <v>0.36874999999999997</v>
      </c>
      <c r="I19" s="2">
        <f t="shared" si="4"/>
        <v>0.18124999999999997</v>
      </c>
    </row>
    <row r="20" spans="1:9" x14ac:dyDescent="0.25">
      <c r="A20" s="8">
        <v>177</v>
      </c>
      <c r="B20" t="s">
        <v>11</v>
      </c>
      <c r="C20">
        <v>195</v>
      </c>
      <c r="D20" s="2">
        <f t="shared" si="0"/>
        <v>0.77430555555555547</v>
      </c>
      <c r="E20" s="11">
        <f t="shared" si="3"/>
        <v>3.0208333333333328E-3</v>
      </c>
      <c r="F20" s="3">
        <f t="shared" si="1"/>
        <v>0.77732638888888883</v>
      </c>
      <c r="G20" s="4">
        <f t="shared" si="2"/>
        <v>8.85</v>
      </c>
      <c r="H20" s="9">
        <v>0.36874999999999997</v>
      </c>
      <c r="I20" s="2">
        <f t="shared" si="4"/>
        <v>0.18124999999999997</v>
      </c>
    </row>
    <row r="21" spans="1:9" x14ac:dyDescent="0.25">
      <c r="A21" s="8">
        <v>177</v>
      </c>
      <c r="B21" t="s">
        <v>21</v>
      </c>
      <c r="C21">
        <v>50539</v>
      </c>
      <c r="D21" s="2">
        <f t="shared" si="0"/>
        <v>0.77430555555555547</v>
      </c>
      <c r="E21" s="11">
        <f t="shared" si="3"/>
        <v>3.0208333333333328E-3</v>
      </c>
      <c r="F21" s="3">
        <f t="shared" si="1"/>
        <v>0.77732638888888883</v>
      </c>
      <c r="G21" s="4">
        <f t="shared" si="2"/>
        <v>8.85</v>
      </c>
      <c r="H21" s="9">
        <v>0.36874999999999997</v>
      </c>
      <c r="I21" s="2">
        <f t="shared" si="4"/>
        <v>0.18124999999999997</v>
      </c>
    </row>
    <row r="22" spans="1:9" x14ac:dyDescent="0.25">
      <c r="A22" s="8">
        <v>171</v>
      </c>
      <c r="B22" t="s">
        <v>12</v>
      </c>
      <c r="C22">
        <v>926</v>
      </c>
      <c r="D22" s="2">
        <f t="shared" si="0"/>
        <v>0.77430555555555547</v>
      </c>
      <c r="E22" s="11">
        <f t="shared" si="3"/>
        <v>3.2291666666666653E-3</v>
      </c>
      <c r="F22" s="3">
        <f t="shared" si="1"/>
        <v>0.77753472222222209</v>
      </c>
      <c r="G22" s="4">
        <f t="shared" si="2"/>
        <v>8.5500000000000007</v>
      </c>
      <c r="H22" s="9">
        <v>0.35625000000000001</v>
      </c>
      <c r="I22" s="2">
        <f t="shared" si="4"/>
        <v>0.19374999999999992</v>
      </c>
    </row>
    <row r="23" spans="1:9" x14ac:dyDescent="0.25">
      <c r="A23" s="8">
        <v>153</v>
      </c>
      <c r="B23" t="s">
        <v>13</v>
      </c>
      <c r="C23">
        <v>65</v>
      </c>
      <c r="D23" s="2">
        <f t="shared" si="0"/>
        <v>0.77430555555555547</v>
      </c>
      <c r="E23" s="11">
        <f t="shared" si="3"/>
        <v>3.854166666666665E-3</v>
      </c>
      <c r="F23" s="3">
        <f t="shared" si="1"/>
        <v>0.77815972222222218</v>
      </c>
      <c r="G23" s="4">
        <f t="shared" si="2"/>
        <v>7.65</v>
      </c>
      <c r="H23" s="9">
        <v>0.31875000000000003</v>
      </c>
      <c r="I23" s="2">
        <f t="shared" si="4"/>
        <v>0.2312499999999999</v>
      </c>
    </row>
    <row r="24" spans="1:9" x14ac:dyDescent="0.25">
      <c r="A24" s="8">
        <v>153</v>
      </c>
      <c r="B24" t="s">
        <v>34</v>
      </c>
      <c r="C24">
        <v>484</v>
      </c>
      <c r="D24" s="2">
        <f t="shared" si="0"/>
        <v>0.77430555555555547</v>
      </c>
      <c r="E24" s="11">
        <f t="shared" si="3"/>
        <v>3.854166666666665E-3</v>
      </c>
      <c r="F24" s="3">
        <f t="shared" si="1"/>
        <v>0.77815972222222218</v>
      </c>
      <c r="G24" s="4">
        <f t="shared" si="2"/>
        <v>7.65</v>
      </c>
      <c r="H24" s="2">
        <v>0.31875000000000003</v>
      </c>
      <c r="I24" s="2">
        <f t="shared" si="4"/>
        <v>0.2312499999999999</v>
      </c>
    </row>
    <row r="25" spans="1:9" x14ac:dyDescent="0.25">
      <c r="A25" s="8">
        <v>132</v>
      </c>
      <c r="B25" t="s">
        <v>15</v>
      </c>
      <c r="C25">
        <v>22615</v>
      </c>
      <c r="D25" s="2">
        <f t="shared" si="0"/>
        <v>0.77430555555555547</v>
      </c>
      <c r="E25" s="11">
        <f t="shared" si="3"/>
        <v>4.5833333333333325E-3</v>
      </c>
      <c r="F25" s="3">
        <f t="shared" si="1"/>
        <v>0.77888888888888885</v>
      </c>
      <c r="G25" s="4">
        <f t="shared" si="2"/>
        <v>6.6</v>
      </c>
      <c r="H25" s="9">
        <v>0.27499999999999997</v>
      </c>
      <c r="I25" s="2">
        <f t="shared" ref="I25:I33" si="5">H$6-H25</f>
        <v>0.27499999999999997</v>
      </c>
    </row>
    <row r="26" spans="1:9" x14ac:dyDescent="0.25">
      <c r="A26" s="8">
        <v>126</v>
      </c>
      <c r="B26" t="s">
        <v>35</v>
      </c>
      <c r="C26">
        <v>53499</v>
      </c>
      <c r="D26" s="2">
        <f t="shared" si="0"/>
        <v>0.77430555555555547</v>
      </c>
      <c r="E26" s="11">
        <f t="shared" si="3"/>
        <v>4.7916666666666654E-3</v>
      </c>
      <c r="F26" s="3">
        <f t="shared" si="1"/>
        <v>0.77909722222222211</v>
      </c>
      <c r="G26" s="4">
        <f t="shared" si="2"/>
        <v>6.3</v>
      </c>
      <c r="H26" s="2">
        <v>0.26250000000000001</v>
      </c>
      <c r="I26" s="2">
        <f t="shared" si="5"/>
        <v>0.28749999999999992</v>
      </c>
    </row>
    <row r="27" spans="1:9" x14ac:dyDescent="0.25">
      <c r="A27" s="8">
        <v>126</v>
      </c>
      <c r="B27" t="s">
        <v>22</v>
      </c>
      <c r="C27">
        <v>32689</v>
      </c>
      <c r="D27" s="2">
        <f t="shared" si="0"/>
        <v>0.77430555555555547</v>
      </c>
      <c r="E27" s="11">
        <f t="shared" si="3"/>
        <v>4.7916666666666654E-3</v>
      </c>
      <c r="F27" s="3">
        <f t="shared" si="1"/>
        <v>0.77909722222222211</v>
      </c>
      <c r="G27" s="4">
        <f t="shared" si="2"/>
        <v>6.3</v>
      </c>
      <c r="H27" s="9">
        <v>0.26250000000000001</v>
      </c>
      <c r="I27" s="2">
        <f t="shared" si="5"/>
        <v>0.28749999999999992</v>
      </c>
    </row>
    <row r="28" spans="1:9" x14ac:dyDescent="0.25">
      <c r="A28" s="8">
        <v>126</v>
      </c>
      <c r="B28" t="s">
        <v>36</v>
      </c>
      <c r="C28">
        <v>23939</v>
      </c>
      <c r="D28" s="2">
        <f t="shared" si="0"/>
        <v>0.77430555555555547</v>
      </c>
      <c r="E28" s="11">
        <f t="shared" si="3"/>
        <v>4.7916666666666654E-3</v>
      </c>
      <c r="F28" s="3">
        <f t="shared" si="1"/>
        <v>0.77909722222222211</v>
      </c>
      <c r="G28" s="4">
        <f t="shared" si="2"/>
        <v>6.3</v>
      </c>
      <c r="H28" s="9">
        <v>0.26250000000000001</v>
      </c>
      <c r="I28" s="2">
        <f t="shared" si="5"/>
        <v>0.28749999999999992</v>
      </c>
    </row>
    <row r="29" spans="1:9" x14ac:dyDescent="0.25">
      <c r="A29" s="8">
        <v>123</v>
      </c>
      <c r="B29" t="s">
        <v>16</v>
      </c>
      <c r="C29">
        <v>25018</v>
      </c>
      <c r="D29" s="2">
        <f t="shared" si="0"/>
        <v>0.77430555555555547</v>
      </c>
      <c r="E29" s="11">
        <f t="shared" si="3"/>
        <v>4.8958333333333319E-3</v>
      </c>
      <c r="F29" s="3">
        <f t="shared" si="1"/>
        <v>0.77920138888888879</v>
      </c>
      <c r="G29" s="4">
        <f t="shared" si="2"/>
        <v>6.15</v>
      </c>
      <c r="H29" s="9">
        <v>0.25625000000000003</v>
      </c>
      <c r="I29" s="2">
        <f t="shared" si="5"/>
        <v>0.2937499999999999</v>
      </c>
    </row>
    <row r="30" spans="1:9" x14ac:dyDescent="0.25">
      <c r="A30" s="8">
        <v>102</v>
      </c>
      <c r="B30" t="s">
        <v>18</v>
      </c>
      <c r="C30">
        <v>93139</v>
      </c>
      <c r="D30" s="2">
        <f t="shared" si="0"/>
        <v>0.77430555555555547</v>
      </c>
      <c r="E30" s="11">
        <f t="shared" si="3"/>
        <v>5.6249999999999989E-3</v>
      </c>
      <c r="F30" s="3">
        <f t="shared" si="1"/>
        <v>0.77993055555555546</v>
      </c>
      <c r="G30" s="4">
        <f t="shared" si="2"/>
        <v>5.0999999999999996</v>
      </c>
      <c r="H30" s="9">
        <v>0.21249999999999999</v>
      </c>
      <c r="I30" s="2">
        <f t="shared" si="5"/>
        <v>0.33749999999999991</v>
      </c>
    </row>
    <row r="31" spans="1:9" x14ac:dyDescent="0.25">
      <c r="A31" s="8">
        <v>90</v>
      </c>
      <c r="B31" t="s">
        <v>29</v>
      </c>
      <c r="C31">
        <v>41307</v>
      </c>
      <c r="D31" s="2">
        <f t="shared" si="0"/>
        <v>0.77430555555555547</v>
      </c>
      <c r="E31" s="11">
        <f t="shared" si="3"/>
        <v>6.0416666666666657E-3</v>
      </c>
      <c r="F31" s="3">
        <f t="shared" si="1"/>
        <v>0.78034722222222208</v>
      </c>
      <c r="G31" s="4">
        <f t="shared" si="2"/>
        <v>4.5</v>
      </c>
      <c r="H31" s="9">
        <v>0.1875</v>
      </c>
      <c r="I31" s="2">
        <f t="shared" si="5"/>
        <v>0.36249999999999993</v>
      </c>
    </row>
    <row r="32" spans="1:9" x14ac:dyDescent="0.25">
      <c r="A32" s="8">
        <v>87</v>
      </c>
      <c r="B32" t="s">
        <v>19</v>
      </c>
      <c r="C32">
        <v>31779</v>
      </c>
      <c r="D32" s="2">
        <f t="shared" si="0"/>
        <v>0.77430555555555547</v>
      </c>
      <c r="E32" s="11">
        <f t="shared" si="3"/>
        <v>6.1458333333333321E-3</v>
      </c>
      <c r="F32" s="3">
        <f t="shared" si="1"/>
        <v>0.78045138888888876</v>
      </c>
      <c r="G32" s="4">
        <f t="shared" si="2"/>
        <v>4.3499999999999996</v>
      </c>
      <c r="H32" s="9">
        <v>0.18124999999999999</v>
      </c>
      <c r="I32" s="2">
        <f t="shared" si="5"/>
        <v>0.36874999999999991</v>
      </c>
    </row>
    <row r="33" spans="1:9" x14ac:dyDescent="0.25">
      <c r="A33" s="8">
        <v>60</v>
      </c>
      <c r="B33" t="s">
        <v>17</v>
      </c>
      <c r="C33">
        <v>30428</v>
      </c>
      <c r="D33" s="2">
        <f t="shared" si="0"/>
        <v>0.77430555555555547</v>
      </c>
      <c r="E33" s="11">
        <f t="shared" si="3"/>
        <v>7.1874999999999986E-3</v>
      </c>
      <c r="F33" s="3">
        <f t="shared" si="1"/>
        <v>0.78149305555555548</v>
      </c>
      <c r="G33" s="4">
        <f t="shared" si="2"/>
        <v>3</v>
      </c>
      <c r="H33" s="9">
        <v>0.11875000000000001</v>
      </c>
      <c r="I33" s="2">
        <f t="shared" si="5"/>
        <v>0.43124999999999991</v>
      </c>
    </row>
    <row r="34" spans="1:9" x14ac:dyDescent="0.25">
      <c r="A34" s="8"/>
      <c r="G34" s="4"/>
    </row>
    <row r="35" spans="1:9" x14ac:dyDescent="0.25">
      <c r="A35" s="7" t="s">
        <v>38</v>
      </c>
    </row>
    <row r="36" spans="1:9" x14ac:dyDescent="0.25">
      <c r="A36" s="7" t="s">
        <v>32</v>
      </c>
    </row>
    <row r="37" spans="1:9" x14ac:dyDescent="0.25">
      <c r="A37" s="7" t="s">
        <v>26</v>
      </c>
    </row>
    <row r="38" spans="1:9" x14ac:dyDescent="0.25">
      <c r="A38" s="7" t="s">
        <v>43</v>
      </c>
    </row>
    <row r="40" spans="1:9" x14ac:dyDescent="0.25">
      <c r="A40" s="7" t="s">
        <v>44</v>
      </c>
      <c r="C40" t="s">
        <v>45</v>
      </c>
      <c r="G40" s="1"/>
      <c r="I40" s="1"/>
    </row>
    <row r="42" spans="1:9" x14ac:dyDescent="0.25">
      <c r="G42">
        <v>90</v>
      </c>
    </row>
    <row r="43" spans="1:9" hidden="1" x14ac:dyDescent="0.25">
      <c r="G43">
        <v>80</v>
      </c>
      <c r="H43">
        <f t="shared" ref="H42:H49" si="6">60*G43/100</f>
        <v>48</v>
      </c>
    </row>
    <row r="44" spans="1:9" hidden="1" x14ac:dyDescent="0.25">
      <c r="G44">
        <v>70</v>
      </c>
      <c r="H44">
        <f t="shared" si="6"/>
        <v>42</v>
      </c>
    </row>
    <row r="45" spans="1:9" hidden="1" x14ac:dyDescent="0.25">
      <c r="G45">
        <v>60</v>
      </c>
      <c r="H45">
        <f t="shared" si="6"/>
        <v>36</v>
      </c>
    </row>
    <row r="46" spans="1:9" hidden="1" x14ac:dyDescent="0.25">
      <c r="G46">
        <v>50</v>
      </c>
      <c r="H46">
        <f t="shared" si="6"/>
        <v>30</v>
      </c>
    </row>
    <row r="47" spans="1:9" hidden="1" x14ac:dyDescent="0.25">
      <c r="G47">
        <v>40</v>
      </c>
      <c r="H47">
        <f t="shared" si="6"/>
        <v>24</v>
      </c>
    </row>
    <row r="48" spans="1:9" hidden="1" x14ac:dyDescent="0.25">
      <c r="G48">
        <v>20</v>
      </c>
      <c r="H48">
        <f t="shared" si="6"/>
        <v>12</v>
      </c>
    </row>
    <row r="49" spans="7:8" hidden="1" x14ac:dyDescent="0.25">
      <c r="G49">
        <v>10</v>
      </c>
      <c r="H49">
        <f t="shared" si="6"/>
        <v>6</v>
      </c>
    </row>
    <row r="50" spans="7:8" hidden="1" x14ac:dyDescent="0.25"/>
    <row r="51" spans="7:8" hidden="1" x14ac:dyDescent="0.25"/>
  </sheetData>
  <sortState ref="A6:H32">
    <sortCondition ref="F6:F32"/>
  </sortState>
  <mergeCells count="3">
    <mergeCell ref="A1:G1"/>
    <mergeCell ref="A3:G3"/>
    <mergeCell ref="A4:H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Rinehart</dc:creator>
  <cp:lastModifiedBy>Howard Rinehart</cp:lastModifiedBy>
  <cp:lastPrinted>2016-08-31T12:57:27Z</cp:lastPrinted>
  <dcterms:created xsi:type="dcterms:W3CDTF">2015-08-19T01:56:58Z</dcterms:created>
  <dcterms:modified xsi:type="dcterms:W3CDTF">2016-09-06T00:11:36Z</dcterms:modified>
</cp:coreProperties>
</file>