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00" yWindow="80" windowWidth="18470" windowHeight="81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Sheet1!$A$1:$Z$44</definedName>
  </definedNames>
  <calcPr calcId="145621"/>
</workbook>
</file>

<file path=xl/calcChain.xml><?xml version="1.0" encoding="utf-8"?>
<calcChain xmlns="http://schemas.openxmlformats.org/spreadsheetml/2006/main">
  <c r="X35" i="1" l="1"/>
  <c r="Z35" i="1" s="1"/>
  <c r="B35" i="1" s="1"/>
  <c r="X20" i="1" l="1"/>
  <c r="X22" i="1"/>
  <c r="X21" i="1"/>
  <c r="X23" i="1"/>
  <c r="X24" i="1"/>
  <c r="X27" i="1"/>
  <c r="X26" i="1"/>
  <c r="X28" i="1"/>
  <c r="X29" i="1"/>
  <c r="X30" i="1"/>
  <c r="X32" i="1"/>
  <c r="X33" i="1"/>
  <c r="X34" i="1"/>
  <c r="X36" i="1"/>
  <c r="X8" i="1"/>
  <c r="X9" i="1"/>
  <c r="X10" i="1"/>
  <c r="X11" i="1"/>
  <c r="X13" i="1"/>
  <c r="X14" i="1"/>
  <c r="X15" i="1"/>
  <c r="X16" i="1"/>
  <c r="X7" i="1"/>
  <c r="Z14" i="1" l="1"/>
  <c r="B14" i="1" s="1"/>
  <c r="Z16" i="1"/>
  <c r="B16" i="1" s="1"/>
  <c r="Z11" i="1"/>
  <c r="B11" i="1" s="1"/>
  <c r="Z8" i="1"/>
  <c r="B8" i="1" s="1"/>
  <c r="Z13" i="1"/>
  <c r="B13" i="1" s="1"/>
  <c r="Z15" i="1"/>
  <c r="B15" i="1" s="1"/>
  <c r="Z10" i="1"/>
  <c r="B10" i="1" s="1"/>
  <c r="Z28" i="1" l="1"/>
  <c r="B28" i="1" s="1"/>
  <c r="Z30" i="1"/>
  <c r="B30" i="1" s="1"/>
  <c r="Z26" i="1"/>
  <c r="B26" i="1" s="1"/>
  <c r="Z24" i="1"/>
  <c r="B24" i="1" s="1"/>
  <c r="Z36" i="1"/>
  <c r="B36" i="1" s="1"/>
  <c r="Z22" i="1"/>
  <c r="B22" i="1" s="1"/>
  <c r="Z32" i="1"/>
  <c r="B32" i="1" s="1"/>
  <c r="Z20" i="1"/>
  <c r="B20" i="1" s="1"/>
  <c r="Z21" i="1"/>
  <c r="B21" i="1" s="1"/>
  <c r="Z27" i="1"/>
  <c r="B27" i="1" s="1"/>
  <c r="Z29" i="1"/>
  <c r="B29" i="1" s="1"/>
  <c r="Z23" i="1"/>
  <c r="B23" i="1" s="1"/>
  <c r="Z33" i="1"/>
  <c r="B33" i="1" s="1"/>
  <c r="Z34" i="1"/>
  <c r="B34" i="1" s="1"/>
  <c r="Z9" i="1"/>
  <c r="B9" i="1" s="1"/>
  <c r="Z7" i="1"/>
  <c r="B7" i="1" s="1"/>
</calcChain>
</file>

<file path=xl/sharedStrings.xml><?xml version="1.0" encoding="utf-8"?>
<sst xmlns="http://schemas.openxmlformats.org/spreadsheetml/2006/main" count="108" uniqueCount="90">
  <si>
    <t>Boat Name</t>
  </si>
  <si>
    <t>Boat Type</t>
  </si>
  <si>
    <t>Sail No</t>
  </si>
  <si>
    <t>Skipper</t>
  </si>
  <si>
    <t>PHRF</t>
  </si>
  <si>
    <t>Moonshine</t>
  </si>
  <si>
    <t>Bracken/Fligor</t>
  </si>
  <si>
    <t>Olson 30</t>
  </si>
  <si>
    <t>Encore</t>
  </si>
  <si>
    <t>Michael</t>
  </si>
  <si>
    <t>C&amp;C 30</t>
  </si>
  <si>
    <t>For 50</t>
  </si>
  <si>
    <t>Aanonsen</t>
  </si>
  <si>
    <t>Catalina 275</t>
  </si>
  <si>
    <t>Hee Soo</t>
  </si>
  <si>
    <t>Baumes</t>
  </si>
  <si>
    <t>C&amp;C 36</t>
  </si>
  <si>
    <t>Alannah</t>
  </si>
  <si>
    <t>Colgate 26</t>
  </si>
  <si>
    <t>Journey</t>
  </si>
  <si>
    <t>Frerichs</t>
  </si>
  <si>
    <t>C&amp;C 29</t>
  </si>
  <si>
    <t>Aeolus</t>
  </si>
  <si>
    <t>Luce</t>
  </si>
  <si>
    <t>Tartan 30</t>
  </si>
  <si>
    <t>Imagine</t>
  </si>
  <si>
    <t>Sheehan</t>
  </si>
  <si>
    <t>Margaret</t>
  </si>
  <si>
    <t>Quinn/Meeker</t>
  </si>
  <si>
    <t>J-27</t>
  </si>
  <si>
    <t>Race Riot</t>
  </si>
  <si>
    <t>Azar</t>
  </si>
  <si>
    <t>Yamaha 33</t>
  </si>
  <si>
    <t>Firefly</t>
  </si>
  <si>
    <t>Kelm</t>
  </si>
  <si>
    <t>Celerity</t>
  </si>
  <si>
    <t>DeVries</t>
  </si>
  <si>
    <t>Catalina 34</t>
  </si>
  <si>
    <t>Merry Chase</t>
  </si>
  <si>
    <t>Spitz</t>
  </si>
  <si>
    <t>Catalina 32</t>
  </si>
  <si>
    <t>Breakaway</t>
  </si>
  <si>
    <t>Otterbein</t>
  </si>
  <si>
    <t>Tripp 37</t>
  </si>
  <si>
    <t>Hallelujah</t>
  </si>
  <si>
    <t>Jackson</t>
  </si>
  <si>
    <t>Ensign</t>
  </si>
  <si>
    <t>50/50</t>
  </si>
  <si>
    <t>O'Day 25</t>
  </si>
  <si>
    <t>Mabel Rose</t>
  </si>
  <si>
    <t>Coplan</t>
  </si>
  <si>
    <t>Hood 38</t>
  </si>
  <si>
    <t>Golden Hind</t>
  </si>
  <si>
    <t>Kisala</t>
  </si>
  <si>
    <t>Catalina 30</t>
  </si>
  <si>
    <t>Runaway</t>
  </si>
  <si>
    <t>O'Donnell</t>
  </si>
  <si>
    <t>AdventureUS</t>
  </si>
  <si>
    <t>Rosenberg</t>
  </si>
  <si>
    <t>O'Day 27</t>
  </si>
  <si>
    <t>Odalisque</t>
  </si>
  <si>
    <t>Schlanger</t>
  </si>
  <si>
    <t>Tartan 27</t>
  </si>
  <si>
    <t>Bentana</t>
  </si>
  <si>
    <t>Long</t>
  </si>
  <si>
    <t>Gulfstar 41</t>
  </si>
  <si>
    <t>Wildfire</t>
  </si>
  <si>
    <t>Yanelli</t>
  </si>
  <si>
    <t>W</t>
  </si>
  <si>
    <t>SPINNAKER</t>
  </si>
  <si>
    <t>NON-SPINNAKER</t>
  </si>
  <si>
    <t xml:space="preserve">TOTAL </t>
  </si>
  <si>
    <t>NET TOTAL</t>
  </si>
  <si>
    <t>Feldberg</t>
  </si>
  <si>
    <t>THROWS</t>
  </si>
  <si>
    <t>Schlesinger/Smolen</t>
  </si>
  <si>
    <t>PLACE</t>
  </si>
  <si>
    <t>TOTAL</t>
  </si>
  <si>
    <t>Numbers in RED are placings for boats which competed</t>
  </si>
  <si>
    <t>DNFs = starters + 1</t>
  </si>
  <si>
    <t>TLEs = starters + 0</t>
  </si>
  <si>
    <t>Numbers in BLACK are for boats which did not compete</t>
  </si>
  <si>
    <t>DNCs = starters + 3</t>
  </si>
  <si>
    <t>Numbers in GREEN are awarded for Race Committee duty</t>
  </si>
  <si>
    <t>Sheba</t>
  </si>
  <si>
    <t>Martin</t>
  </si>
  <si>
    <t>Nonsuch 30C</t>
  </si>
  <si>
    <t>13-NOV-2015</t>
  </si>
  <si>
    <t>WEDNESDAY 2015</t>
  </si>
  <si>
    <t>3 throws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</si>
</sst>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" fontId="0" fillId="0" borderId="0" xfId="0" applyNumberFormat="1" applyAlignment="1">
      <alignment textRotation="90"/>
    </xf>
    <xf numFmtId="0" fontId="0" fillId="0" borderId="0" xfId="0" applyAlignment="1">
      <alignment textRotation="90"/>
    </xf>
    <xf numFmtId="0" fontId="1" fillId="0" borderId="0" xfId="0" applyFont="1" applyAlignment="1">
      <alignment horizontal="left"/>
    </xf>
    <xf numFmtId="15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textRotation="90"/>
    </xf>
    <xf numFmtId="0" fontId="1" fillId="0" borderId="0" xfId="0" applyFont="1" applyAlignment="1">
      <alignment horizontal="right" textRotation="90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/>
    <xf numFmtId="0" fontId="0" fillId="0" borderId="0" xfId="0" applyBorder="1"/>
    <xf numFmtId="0" fontId="4" fillId="0" borderId="2" xfId="0" applyFont="1" applyBorder="1"/>
    <xf numFmtId="0" fontId="0" fillId="0" borderId="2" xfId="0" applyBorder="1" applyAlignment="1">
      <alignment textRotation="90"/>
    </xf>
    <xf numFmtId="16" fontId="0" fillId="0" borderId="2" xfId="0" applyNumberFormat="1" applyBorder="1" applyAlignment="1">
      <alignment textRotation="90"/>
    </xf>
    <xf numFmtId="0" fontId="6" fillId="0" borderId="0" xfId="0" applyFont="1"/>
    <xf numFmtId="0" fontId="1" fillId="2" borderId="0" xfId="0" applyFont="1" applyFill="1"/>
    <xf numFmtId="0" fontId="1" fillId="0" borderId="0" xfId="0" quotePrefix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4"/>
  <sheetViews>
    <sheetView tabSelected="1" workbookViewId="0">
      <pane ySplit="4" topLeftCell="A5" activePane="bottomLeft" state="frozen"/>
      <selection pane="bottomLeft" activeCell="A19" sqref="A19"/>
    </sheetView>
  </sheetViews>
  <sheetFormatPr defaultRowHeight="13" x14ac:dyDescent="0.3"/>
  <cols>
    <col min="1" max="2" width="6.69921875" customWidth="1"/>
    <col min="3" max="3" width="8.69921875" customWidth="1"/>
    <col min="4" max="4" width="12.3984375" customWidth="1"/>
    <col min="5" max="5" width="17.3984375" customWidth="1"/>
    <col min="6" max="6" width="12.3984375" customWidth="1"/>
    <col min="7" max="8" width="5.09765625" customWidth="1"/>
    <col min="9" max="22" width="3.69921875" customWidth="1"/>
    <col min="23" max="23" width="1.69921875" customWidth="1"/>
    <col min="24" max="26" width="6.69921875" customWidth="1"/>
  </cols>
  <sheetData>
    <row r="1" spans="1:26" x14ac:dyDescent="0.3">
      <c r="A1" s="1" t="s">
        <v>88</v>
      </c>
      <c r="B1" s="1"/>
      <c r="C1" s="1"/>
      <c r="E1" s="6"/>
      <c r="F1" s="28" t="s">
        <v>87</v>
      </c>
      <c r="W1" s="22"/>
      <c r="X1" s="22"/>
    </row>
    <row r="2" spans="1:26" x14ac:dyDescent="0.3">
      <c r="A2" s="1"/>
      <c r="B2" s="1"/>
      <c r="C2" s="1"/>
      <c r="E2" s="6"/>
      <c r="W2" s="22"/>
      <c r="X2" s="22"/>
    </row>
    <row r="3" spans="1:26" ht="13.5" x14ac:dyDescent="0.3">
      <c r="I3" s="4" t="s">
        <v>68</v>
      </c>
      <c r="J3" s="4" t="s">
        <v>68</v>
      </c>
      <c r="K3" s="4" t="s">
        <v>68</v>
      </c>
      <c r="L3" s="4" t="s">
        <v>68</v>
      </c>
      <c r="M3" s="4" t="s">
        <v>68</v>
      </c>
      <c r="N3" s="4" t="s">
        <v>68</v>
      </c>
      <c r="O3" s="4" t="s">
        <v>68</v>
      </c>
      <c r="P3" s="4" t="s">
        <v>68</v>
      </c>
      <c r="Q3" s="4" t="s">
        <v>68</v>
      </c>
      <c r="R3" s="4" t="s">
        <v>68</v>
      </c>
      <c r="S3" s="4" t="s">
        <v>68</v>
      </c>
      <c r="T3" s="4" t="s">
        <v>68</v>
      </c>
      <c r="U3" s="4" t="s">
        <v>68</v>
      </c>
      <c r="V3" s="4" t="s">
        <v>68</v>
      </c>
      <c r="W3" s="24"/>
      <c r="X3" s="8"/>
      <c r="Y3" s="8"/>
      <c r="Z3" s="8"/>
    </row>
    <row r="4" spans="1:26" ht="50.5" x14ac:dyDescent="0.3">
      <c r="A4" s="14" t="s">
        <v>76</v>
      </c>
      <c r="B4" s="17" t="s">
        <v>77</v>
      </c>
      <c r="C4" s="17" t="s">
        <v>2</v>
      </c>
      <c r="D4" s="1" t="s">
        <v>0</v>
      </c>
      <c r="E4" s="27" t="s">
        <v>3</v>
      </c>
      <c r="F4" s="1" t="s">
        <v>1</v>
      </c>
      <c r="G4" s="1" t="s">
        <v>4</v>
      </c>
      <c r="H4" s="1"/>
      <c r="I4" s="3">
        <v>42137</v>
      </c>
      <c r="J4" s="3">
        <v>42144</v>
      </c>
      <c r="K4" s="3">
        <v>42158</v>
      </c>
      <c r="L4" s="3">
        <v>42165</v>
      </c>
      <c r="M4" s="3">
        <v>42172</v>
      </c>
      <c r="N4" s="3">
        <v>42179</v>
      </c>
      <c r="O4" s="3">
        <v>42186</v>
      </c>
      <c r="P4" s="3">
        <v>42200</v>
      </c>
      <c r="Q4" s="3">
        <v>42207</v>
      </c>
      <c r="R4" s="3">
        <v>42221</v>
      </c>
      <c r="S4" s="3">
        <v>42228</v>
      </c>
      <c r="T4" s="3">
        <v>42235</v>
      </c>
      <c r="U4" s="3">
        <v>42242</v>
      </c>
      <c r="V4" s="3">
        <v>42249</v>
      </c>
      <c r="W4" s="25"/>
      <c r="X4" s="11" t="s">
        <v>71</v>
      </c>
      <c r="Y4" s="11" t="s">
        <v>74</v>
      </c>
      <c r="Z4" s="11" t="s">
        <v>72</v>
      </c>
    </row>
    <row r="5" spans="1:26" ht="41.5" x14ac:dyDescent="0.3">
      <c r="C5" s="1" t="s">
        <v>69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22"/>
      <c r="Y5" s="12" t="s">
        <v>89</v>
      </c>
      <c r="Z5" s="7"/>
    </row>
    <row r="6" spans="1:26" x14ac:dyDescent="0.3">
      <c r="W6" s="22"/>
    </row>
    <row r="7" spans="1:26" x14ac:dyDescent="0.3">
      <c r="A7" s="14">
        <v>1</v>
      </c>
      <c r="B7" s="18">
        <f>Z7</f>
        <v>17</v>
      </c>
      <c r="C7" s="13">
        <v>30428</v>
      </c>
      <c r="D7" t="s">
        <v>5</v>
      </c>
      <c r="E7" t="s">
        <v>6</v>
      </c>
      <c r="F7" t="s">
        <v>7</v>
      </c>
      <c r="G7" s="20">
        <v>111</v>
      </c>
      <c r="H7" s="19">
        <v>1</v>
      </c>
      <c r="I7" s="10">
        <v>1</v>
      </c>
      <c r="J7" s="10">
        <v>1</v>
      </c>
      <c r="K7" s="10">
        <v>1</v>
      </c>
      <c r="L7" s="10">
        <v>2</v>
      </c>
      <c r="M7" s="10">
        <v>1</v>
      </c>
      <c r="N7" s="10">
        <v>3</v>
      </c>
      <c r="O7">
        <v>9</v>
      </c>
      <c r="P7" s="10">
        <v>2</v>
      </c>
      <c r="Q7" s="10">
        <v>4</v>
      </c>
      <c r="R7" s="10">
        <v>3</v>
      </c>
      <c r="S7" s="10">
        <v>3</v>
      </c>
      <c r="T7" s="10">
        <v>1</v>
      </c>
      <c r="U7" s="10">
        <v>1</v>
      </c>
      <c r="V7" s="10">
        <v>1</v>
      </c>
      <c r="W7" s="21"/>
      <c r="X7">
        <f>SUM(I7:V7)</f>
        <v>33</v>
      </c>
      <c r="Y7">
        <v>16</v>
      </c>
      <c r="Z7" s="1">
        <f t="shared" ref="Z7:Z16" si="0">X7-Y7</f>
        <v>17</v>
      </c>
    </row>
    <row r="8" spans="1:26" x14ac:dyDescent="0.3">
      <c r="A8" s="14">
        <v>2</v>
      </c>
      <c r="B8" s="18">
        <f>Z8</f>
        <v>23</v>
      </c>
      <c r="C8" s="13">
        <v>570</v>
      </c>
      <c r="D8" t="s">
        <v>8</v>
      </c>
      <c r="E8" t="s">
        <v>9</v>
      </c>
      <c r="F8" t="s">
        <v>10</v>
      </c>
      <c r="G8" s="20">
        <v>183</v>
      </c>
      <c r="H8" s="19">
        <v>1</v>
      </c>
      <c r="I8" s="10">
        <v>2</v>
      </c>
      <c r="J8" s="10">
        <v>3</v>
      </c>
      <c r="K8" s="10">
        <v>3</v>
      </c>
      <c r="L8" s="10">
        <v>3</v>
      </c>
      <c r="M8" s="10">
        <v>4</v>
      </c>
      <c r="N8" s="10">
        <v>4</v>
      </c>
      <c r="O8" s="10">
        <v>2</v>
      </c>
      <c r="P8" s="10">
        <v>1</v>
      </c>
      <c r="Q8" s="10">
        <v>3</v>
      </c>
      <c r="R8" s="10">
        <v>1</v>
      </c>
      <c r="S8" s="10">
        <v>1</v>
      </c>
      <c r="T8" s="10">
        <v>2</v>
      </c>
      <c r="U8" s="10">
        <v>2</v>
      </c>
      <c r="V8" s="10">
        <v>4</v>
      </c>
      <c r="W8" s="21"/>
      <c r="X8">
        <f>SUM(I8:V8)</f>
        <v>35</v>
      </c>
      <c r="Y8">
        <v>12</v>
      </c>
      <c r="Z8" s="1">
        <f t="shared" si="0"/>
        <v>23</v>
      </c>
    </row>
    <row r="9" spans="1:26" x14ac:dyDescent="0.3">
      <c r="A9" s="14">
        <v>3</v>
      </c>
      <c r="B9" s="18">
        <f>Z9</f>
        <v>24</v>
      </c>
      <c r="C9" s="13">
        <v>37</v>
      </c>
      <c r="D9" t="s">
        <v>41</v>
      </c>
      <c r="E9" t="s">
        <v>42</v>
      </c>
      <c r="F9" t="s">
        <v>43</v>
      </c>
      <c r="G9" s="20">
        <v>84</v>
      </c>
      <c r="H9" s="19">
        <v>1</v>
      </c>
      <c r="I9">
        <v>9</v>
      </c>
      <c r="J9" s="10">
        <v>2</v>
      </c>
      <c r="K9" s="10">
        <v>2</v>
      </c>
      <c r="L9" s="10">
        <v>1</v>
      </c>
      <c r="M9" s="10">
        <v>3</v>
      </c>
      <c r="N9" s="10">
        <v>1</v>
      </c>
      <c r="O9" s="10">
        <v>1</v>
      </c>
      <c r="P9">
        <v>10</v>
      </c>
      <c r="Q9" s="10">
        <v>1</v>
      </c>
      <c r="R9" s="10">
        <v>7</v>
      </c>
      <c r="S9" s="10">
        <v>4</v>
      </c>
      <c r="T9" s="10">
        <v>3</v>
      </c>
      <c r="U9" s="10">
        <v>3</v>
      </c>
      <c r="V9" s="10">
        <v>3</v>
      </c>
      <c r="W9" s="21"/>
      <c r="X9">
        <f>SUM(I9:V9)</f>
        <v>50</v>
      </c>
      <c r="Y9">
        <v>26</v>
      </c>
      <c r="Z9" s="1">
        <f t="shared" si="0"/>
        <v>24</v>
      </c>
    </row>
    <row r="10" spans="1:26" x14ac:dyDescent="0.3">
      <c r="A10" s="14">
        <v>4</v>
      </c>
      <c r="B10" s="18">
        <f>Z10</f>
        <v>38</v>
      </c>
      <c r="C10" s="13">
        <v>93139</v>
      </c>
      <c r="D10" t="s">
        <v>14</v>
      </c>
      <c r="E10" t="s">
        <v>15</v>
      </c>
      <c r="F10" t="s">
        <v>16</v>
      </c>
      <c r="G10" s="20">
        <v>96</v>
      </c>
      <c r="H10" s="19">
        <v>1</v>
      </c>
      <c r="I10" s="10">
        <v>4</v>
      </c>
      <c r="J10" s="10">
        <v>4</v>
      </c>
      <c r="K10">
        <v>10</v>
      </c>
      <c r="L10" s="10">
        <v>5</v>
      </c>
      <c r="M10" s="10">
        <v>2</v>
      </c>
      <c r="N10" s="10">
        <v>2</v>
      </c>
      <c r="O10" s="10">
        <v>3</v>
      </c>
      <c r="P10" s="10">
        <v>3</v>
      </c>
      <c r="Q10" s="10">
        <v>2</v>
      </c>
      <c r="R10" s="10">
        <v>5</v>
      </c>
      <c r="S10" s="10">
        <v>6</v>
      </c>
      <c r="T10" s="10">
        <v>6</v>
      </c>
      <c r="U10" s="9">
        <v>8</v>
      </c>
      <c r="V10" s="10">
        <v>2</v>
      </c>
      <c r="W10" s="21"/>
      <c r="X10">
        <f>SUM(I10:V10)</f>
        <v>62</v>
      </c>
      <c r="Y10">
        <v>24</v>
      </c>
      <c r="Z10" s="1">
        <f t="shared" si="0"/>
        <v>38</v>
      </c>
    </row>
    <row r="11" spans="1:26" x14ac:dyDescent="0.3">
      <c r="A11" s="14">
        <v>5</v>
      </c>
      <c r="B11" s="18">
        <f>Z11</f>
        <v>49</v>
      </c>
      <c r="C11" s="13">
        <v>416</v>
      </c>
      <c r="D11" t="s">
        <v>25</v>
      </c>
      <c r="E11" t="s">
        <v>26</v>
      </c>
      <c r="F11" t="s">
        <v>24</v>
      </c>
      <c r="G11" s="20">
        <v>192</v>
      </c>
      <c r="H11" s="19">
        <v>1</v>
      </c>
      <c r="I11" s="10">
        <v>3</v>
      </c>
      <c r="J11">
        <v>9</v>
      </c>
      <c r="K11" s="10">
        <v>6</v>
      </c>
      <c r="L11" s="10">
        <v>6</v>
      </c>
      <c r="M11" s="10">
        <v>5</v>
      </c>
      <c r="N11" s="10">
        <v>5</v>
      </c>
      <c r="O11" s="10">
        <v>5</v>
      </c>
      <c r="P11" s="10">
        <v>8</v>
      </c>
      <c r="Q11" s="10">
        <v>5</v>
      </c>
      <c r="R11" s="10">
        <v>2</v>
      </c>
      <c r="S11" s="10">
        <v>2</v>
      </c>
      <c r="T11" s="10">
        <v>5</v>
      </c>
      <c r="U11" s="9">
        <v>8</v>
      </c>
      <c r="V11" s="10">
        <v>5</v>
      </c>
      <c r="W11" s="23"/>
      <c r="X11">
        <f>SUM(I11:V11)</f>
        <v>74</v>
      </c>
      <c r="Y11">
        <v>25</v>
      </c>
      <c r="Z11" s="1">
        <f t="shared" si="0"/>
        <v>49</v>
      </c>
    </row>
    <row r="12" spans="1:26" x14ac:dyDescent="0.3">
      <c r="A12" s="14"/>
      <c r="B12" s="18"/>
      <c r="C12" s="13"/>
      <c r="G12" s="20"/>
      <c r="H12" s="19"/>
      <c r="I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9"/>
      <c r="V12" s="10"/>
      <c r="W12" s="23"/>
      <c r="Z12" s="1"/>
    </row>
    <row r="13" spans="1:26" x14ac:dyDescent="0.3">
      <c r="A13" s="14">
        <v>6</v>
      </c>
      <c r="B13" s="18">
        <f>Z13</f>
        <v>57</v>
      </c>
      <c r="C13" s="13">
        <v>25018</v>
      </c>
      <c r="D13" t="s">
        <v>27</v>
      </c>
      <c r="E13" t="s">
        <v>28</v>
      </c>
      <c r="F13" t="s">
        <v>29</v>
      </c>
      <c r="G13" s="20">
        <v>126</v>
      </c>
      <c r="H13" s="19">
        <v>1</v>
      </c>
      <c r="I13" s="10">
        <v>6</v>
      </c>
      <c r="J13" s="10">
        <v>7</v>
      </c>
      <c r="K13" s="10">
        <v>8</v>
      </c>
      <c r="L13" s="10">
        <v>4</v>
      </c>
      <c r="M13" s="10">
        <v>6</v>
      </c>
      <c r="N13" s="10">
        <v>6</v>
      </c>
      <c r="O13" s="10">
        <v>4</v>
      </c>
      <c r="P13" s="10">
        <v>8</v>
      </c>
      <c r="Q13" s="10">
        <v>6</v>
      </c>
      <c r="R13" s="10">
        <v>4</v>
      </c>
      <c r="S13" s="10">
        <v>5</v>
      </c>
      <c r="T13" s="10">
        <v>4</v>
      </c>
      <c r="U13" s="10">
        <v>5</v>
      </c>
      <c r="V13" s="10">
        <v>7</v>
      </c>
      <c r="W13" s="21"/>
      <c r="X13">
        <f>SUM(I13:V13)</f>
        <v>80</v>
      </c>
      <c r="Y13">
        <v>23</v>
      </c>
      <c r="Z13" s="1">
        <f t="shared" si="0"/>
        <v>57</v>
      </c>
    </row>
    <row r="14" spans="1:26" x14ac:dyDescent="0.3">
      <c r="A14" s="14">
        <v>7</v>
      </c>
      <c r="B14" s="18">
        <f>Z14</f>
        <v>67</v>
      </c>
      <c r="C14" s="13">
        <v>65</v>
      </c>
      <c r="D14" t="s">
        <v>30</v>
      </c>
      <c r="E14" t="s">
        <v>31</v>
      </c>
      <c r="F14" t="s">
        <v>32</v>
      </c>
      <c r="G14" s="20">
        <v>153</v>
      </c>
      <c r="H14" s="19">
        <v>1</v>
      </c>
      <c r="I14" s="10">
        <v>5</v>
      </c>
      <c r="J14" s="10">
        <v>7</v>
      </c>
      <c r="K14" s="10">
        <v>4</v>
      </c>
      <c r="L14" s="10">
        <v>7</v>
      </c>
      <c r="M14" s="10">
        <v>7</v>
      </c>
      <c r="N14">
        <v>9</v>
      </c>
      <c r="O14" s="10">
        <v>7</v>
      </c>
      <c r="P14" s="10">
        <v>5</v>
      </c>
      <c r="Q14" s="10">
        <v>8</v>
      </c>
      <c r="R14" s="10">
        <v>8</v>
      </c>
      <c r="S14" s="10">
        <v>7</v>
      </c>
      <c r="T14" s="9">
        <v>9</v>
      </c>
      <c r="U14" s="10">
        <v>4</v>
      </c>
      <c r="V14" s="10">
        <v>6</v>
      </c>
      <c r="W14" s="21"/>
      <c r="X14">
        <f>SUM(I14:V14)</f>
        <v>93</v>
      </c>
      <c r="Y14">
        <v>26</v>
      </c>
      <c r="Z14" s="1">
        <f t="shared" si="0"/>
        <v>67</v>
      </c>
    </row>
    <row r="15" spans="1:26" x14ac:dyDescent="0.3">
      <c r="A15" s="14">
        <v>8</v>
      </c>
      <c r="B15" s="18">
        <f>Z15</f>
        <v>90</v>
      </c>
      <c r="C15" s="13">
        <v>41307</v>
      </c>
      <c r="D15" t="s">
        <v>66</v>
      </c>
      <c r="E15" t="s">
        <v>67</v>
      </c>
      <c r="F15" t="s">
        <v>43</v>
      </c>
      <c r="G15" s="20">
        <v>90</v>
      </c>
      <c r="H15" s="19">
        <v>1</v>
      </c>
      <c r="I15">
        <v>9</v>
      </c>
      <c r="J15">
        <v>9</v>
      </c>
      <c r="K15">
        <v>10</v>
      </c>
      <c r="L15">
        <v>10</v>
      </c>
      <c r="M15">
        <v>10</v>
      </c>
      <c r="N15">
        <v>9</v>
      </c>
      <c r="O15">
        <v>9</v>
      </c>
      <c r="P15" s="10">
        <v>4</v>
      </c>
      <c r="Q15" s="10">
        <v>7</v>
      </c>
      <c r="R15" s="10">
        <v>6</v>
      </c>
      <c r="S15">
        <v>10</v>
      </c>
      <c r="T15">
        <v>9</v>
      </c>
      <c r="U15">
        <v>8</v>
      </c>
      <c r="V15">
        <v>10</v>
      </c>
      <c r="W15" s="21"/>
      <c r="X15">
        <f>SUM(I15:V15)</f>
        <v>120</v>
      </c>
      <c r="Y15">
        <v>30</v>
      </c>
      <c r="Z15" s="1">
        <f t="shared" si="0"/>
        <v>90</v>
      </c>
    </row>
    <row r="16" spans="1:26" x14ac:dyDescent="0.3">
      <c r="A16" s="14">
        <v>9</v>
      </c>
      <c r="B16" s="18">
        <f>Z16</f>
        <v>98</v>
      </c>
      <c r="C16" s="13">
        <v>257</v>
      </c>
      <c r="D16" t="s">
        <v>44</v>
      </c>
      <c r="E16" t="s">
        <v>45</v>
      </c>
      <c r="F16" t="s">
        <v>46</v>
      </c>
      <c r="G16" s="20">
        <v>255</v>
      </c>
      <c r="H16" s="19">
        <v>1</v>
      </c>
      <c r="I16">
        <v>9</v>
      </c>
      <c r="J16">
        <v>9</v>
      </c>
      <c r="K16" s="10">
        <v>5</v>
      </c>
      <c r="L16">
        <v>10</v>
      </c>
      <c r="M16">
        <v>10</v>
      </c>
      <c r="N16">
        <v>9</v>
      </c>
      <c r="O16">
        <v>9</v>
      </c>
      <c r="P16">
        <v>10</v>
      </c>
      <c r="Q16">
        <v>11</v>
      </c>
      <c r="R16">
        <v>11</v>
      </c>
      <c r="S16">
        <v>10</v>
      </c>
      <c r="T16">
        <v>9</v>
      </c>
      <c r="U16">
        <v>8</v>
      </c>
      <c r="V16">
        <v>10</v>
      </c>
      <c r="W16" s="21"/>
      <c r="X16">
        <f>SUM(I16:V16)</f>
        <v>130</v>
      </c>
      <c r="Y16">
        <v>32</v>
      </c>
      <c r="Z16" s="1">
        <f t="shared" si="0"/>
        <v>98</v>
      </c>
    </row>
    <row r="17" spans="1:26" x14ac:dyDescent="0.3">
      <c r="B17" s="16"/>
      <c r="C17" s="2"/>
      <c r="G17" s="20"/>
      <c r="H17" s="20"/>
      <c r="W17" s="22"/>
      <c r="Z17" s="1"/>
    </row>
    <row r="18" spans="1:26" ht="41.5" x14ac:dyDescent="0.3">
      <c r="B18" s="16"/>
      <c r="C18" s="5" t="s">
        <v>70</v>
      </c>
      <c r="G18" s="20"/>
      <c r="H18" s="20"/>
      <c r="W18" s="22"/>
      <c r="Y18" s="12" t="s">
        <v>89</v>
      </c>
      <c r="Z18" s="7"/>
    </row>
    <row r="19" spans="1:26" x14ac:dyDescent="0.3">
      <c r="B19" s="16"/>
      <c r="C19" s="2"/>
      <c r="G19" s="20"/>
      <c r="H19" s="20"/>
      <c r="W19" s="22"/>
      <c r="Z19" s="1"/>
    </row>
    <row r="20" spans="1:26" x14ac:dyDescent="0.3">
      <c r="A20" s="14">
        <v>1</v>
      </c>
      <c r="B20" s="18">
        <f t="shared" ref="B20:B36" si="1">Z20</f>
        <v>21</v>
      </c>
      <c r="C20" s="13">
        <v>581</v>
      </c>
      <c r="D20" t="s">
        <v>22</v>
      </c>
      <c r="E20" t="s">
        <v>23</v>
      </c>
      <c r="F20" t="s">
        <v>24</v>
      </c>
      <c r="G20" s="20">
        <v>198</v>
      </c>
      <c r="H20" s="19">
        <v>3</v>
      </c>
      <c r="I20" s="10">
        <v>1</v>
      </c>
      <c r="J20" s="10">
        <v>3</v>
      </c>
      <c r="K20" s="10">
        <v>3</v>
      </c>
      <c r="L20" s="10">
        <v>2</v>
      </c>
      <c r="M20" s="10">
        <v>2</v>
      </c>
      <c r="N20">
        <v>11</v>
      </c>
      <c r="O20">
        <v>12</v>
      </c>
      <c r="P20">
        <v>9</v>
      </c>
      <c r="Q20" s="10">
        <v>2</v>
      </c>
      <c r="R20" s="10">
        <v>2</v>
      </c>
      <c r="S20" s="10">
        <v>2</v>
      </c>
      <c r="T20" s="10">
        <v>1</v>
      </c>
      <c r="U20" s="10">
        <v>2</v>
      </c>
      <c r="V20" s="10">
        <v>1</v>
      </c>
      <c r="W20" s="23"/>
      <c r="X20">
        <f>SUM(I20:V20)</f>
        <v>53</v>
      </c>
      <c r="Y20">
        <v>32</v>
      </c>
      <c r="Z20" s="1">
        <f t="shared" ref="Z20:Z36" si="2">X20-Y20</f>
        <v>21</v>
      </c>
    </row>
    <row r="21" spans="1:26" x14ac:dyDescent="0.3">
      <c r="A21" s="14">
        <v>2</v>
      </c>
      <c r="B21" s="18">
        <f>Z21</f>
        <v>26</v>
      </c>
      <c r="C21" s="13">
        <v>709</v>
      </c>
      <c r="D21" t="s">
        <v>19</v>
      </c>
      <c r="E21" t="s">
        <v>20</v>
      </c>
      <c r="F21" t="s">
        <v>21</v>
      </c>
      <c r="G21" s="20">
        <v>186</v>
      </c>
      <c r="H21" s="19">
        <v>2</v>
      </c>
      <c r="I21" s="10">
        <v>3</v>
      </c>
      <c r="J21" s="10">
        <v>5</v>
      </c>
      <c r="K21" s="10">
        <v>1</v>
      </c>
      <c r="L21" s="10">
        <v>1</v>
      </c>
      <c r="M21" s="10">
        <v>3</v>
      </c>
      <c r="N21" s="10">
        <v>2</v>
      </c>
      <c r="O21" s="10">
        <v>3</v>
      </c>
      <c r="P21" s="10">
        <v>1</v>
      </c>
      <c r="Q21">
        <v>11</v>
      </c>
      <c r="R21" s="10">
        <v>3</v>
      </c>
      <c r="S21" s="10">
        <v>3</v>
      </c>
      <c r="T21" s="10">
        <v>3</v>
      </c>
      <c r="U21" s="10">
        <v>3</v>
      </c>
      <c r="V21" s="10">
        <v>5</v>
      </c>
      <c r="W21" s="21"/>
      <c r="X21">
        <f>SUM(I21:V21)</f>
        <v>47</v>
      </c>
      <c r="Y21">
        <v>21</v>
      </c>
      <c r="Z21" s="1">
        <f>X21-Y21</f>
        <v>26</v>
      </c>
    </row>
    <row r="22" spans="1:26" x14ac:dyDescent="0.3">
      <c r="A22" s="14">
        <v>3</v>
      </c>
      <c r="B22" s="18">
        <f>Z22</f>
        <v>34</v>
      </c>
      <c r="C22" s="13">
        <v>195</v>
      </c>
      <c r="D22" t="s">
        <v>38</v>
      </c>
      <c r="E22" t="s">
        <v>39</v>
      </c>
      <c r="F22" t="s">
        <v>40</v>
      </c>
      <c r="G22" s="20">
        <v>177</v>
      </c>
      <c r="H22" s="19">
        <v>2</v>
      </c>
      <c r="I22">
        <v>9</v>
      </c>
      <c r="J22">
        <v>8</v>
      </c>
      <c r="K22" s="10">
        <v>2</v>
      </c>
      <c r="L22" s="10">
        <v>3</v>
      </c>
      <c r="M22" s="10">
        <v>4</v>
      </c>
      <c r="N22" s="10">
        <v>1</v>
      </c>
      <c r="O22" s="10">
        <v>1</v>
      </c>
      <c r="P22" s="10">
        <v>3</v>
      </c>
      <c r="Q22" s="10">
        <v>1</v>
      </c>
      <c r="R22" s="10">
        <v>1</v>
      </c>
      <c r="S22" s="10">
        <v>1</v>
      </c>
      <c r="T22">
        <v>9</v>
      </c>
      <c r="U22">
        <v>10</v>
      </c>
      <c r="V22">
        <v>12</v>
      </c>
      <c r="W22" s="21"/>
      <c r="X22">
        <f>SUM(I22:V22)</f>
        <v>65</v>
      </c>
      <c r="Y22">
        <v>31</v>
      </c>
      <c r="Z22" s="1">
        <f>X22-Y22</f>
        <v>34</v>
      </c>
    </row>
    <row r="23" spans="1:26" x14ac:dyDescent="0.3">
      <c r="A23" s="14">
        <v>4</v>
      </c>
      <c r="B23" s="18">
        <f t="shared" si="1"/>
        <v>37</v>
      </c>
      <c r="C23" s="13">
        <v>5050</v>
      </c>
      <c r="D23" t="s">
        <v>47</v>
      </c>
      <c r="E23" t="s">
        <v>75</v>
      </c>
      <c r="F23" t="s">
        <v>48</v>
      </c>
      <c r="G23" s="20">
        <v>264</v>
      </c>
      <c r="H23" s="19">
        <v>3</v>
      </c>
      <c r="I23">
        <v>9</v>
      </c>
      <c r="J23" s="10">
        <v>1</v>
      </c>
      <c r="K23" s="10">
        <v>4</v>
      </c>
      <c r="L23" s="10">
        <v>6</v>
      </c>
      <c r="M23" s="10">
        <v>1</v>
      </c>
      <c r="N23" s="10">
        <v>3</v>
      </c>
      <c r="O23" s="10">
        <v>4</v>
      </c>
      <c r="P23" s="10">
        <v>2</v>
      </c>
      <c r="Q23" s="10">
        <v>5</v>
      </c>
      <c r="R23" s="10">
        <v>5</v>
      </c>
      <c r="S23">
        <v>12</v>
      </c>
      <c r="T23">
        <v>9</v>
      </c>
      <c r="U23" s="10">
        <v>4</v>
      </c>
      <c r="V23" s="10">
        <v>2</v>
      </c>
      <c r="W23" s="21"/>
      <c r="X23">
        <f>SUM(I23:V23)</f>
        <v>67</v>
      </c>
      <c r="Y23">
        <v>30</v>
      </c>
      <c r="Z23" s="1">
        <f>X23-Y23</f>
        <v>37</v>
      </c>
    </row>
    <row r="24" spans="1:26" x14ac:dyDescent="0.3">
      <c r="A24" s="14">
        <v>5</v>
      </c>
      <c r="B24" s="18">
        <f t="shared" si="1"/>
        <v>53</v>
      </c>
      <c r="C24" s="13">
        <v>152</v>
      </c>
      <c r="D24" t="s">
        <v>17</v>
      </c>
      <c r="E24" t="s">
        <v>73</v>
      </c>
      <c r="F24" t="s">
        <v>18</v>
      </c>
      <c r="G24" s="20">
        <v>177</v>
      </c>
      <c r="H24" s="19">
        <v>2</v>
      </c>
      <c r="I24" s="10">
        <v>4</v>
      </c>
      <c r="J24" s="10">
        <v>7</v>
      </c>
      <c r="K24" s="10">
        <v>5</v>
      </c>
      <c r="L24" s="10">
        <v>4</v>
      </c>
      <c r="M24" s="10">
        <v>6</v>
      </c>
      <c r="N24" s="10">
        <v>4</v>
      </c>
      <c r="O24" s="10">
        <v>2</v>
      </c>
      <c r="P24">
        <v>9</v>
      </c>
      <c r="Q24" s="10">
        <v>3</v>
      </c>
      <c r="R24">
        <v>11</v>
      </c>
      <c r="S24" s="10">
        <v>4</v>
      </c>
      <c r="T24">
        <v>9</v>
      </c>
      <c r="U24" s="10">
        <v>5</v>
      </c>
      <c r="V24" s="10">
        <v>9</v>
      </c>
      <c r="W24" s="21"/>
      <c r="X24">
        <f>SUM(I24:V24)</f>
        <v>82</v>
      </c>
      <c r="Y24">
        <v>29</v>
      </c>
      <c r="Z24" s="1">
        <f t="shared" si="2"/>
        <v>53</v>
      </c>
    </row>
    <row r="25" spans="1:26" x14ac:dyDescent="0.3">
      <c r="A25" s="14"/>
      <c r="B25" s="18"/>
      <c r="C25" s="13"/>
      <c r="G25" s="20"/>
      <c r="H25" s="19"/>
      <c r="I25" s="10"/>
      <c r="J25" s="10"/>
      <c r="K25" s="10"/>
      <c r="L25" s="10"/>
      <c r="M25" s="10"/>
      <c r="N25" s="10"/>
      <c r="O25" s="10"/>
      <c r="Q25" s="10"/>
      <c r="S25" s="10"/>
      <c r="U25" s="10"/>
      <c r="V25" s="10"/>
      <c r="W25" s="21"/>
      <c r="Z25" s="1"/>
    </row>
    <row r="26" spans="1:26" x14ac:dyDescent="0.3">
      <c r="A26" s="14">
        <v>6</v>
      </c>
      <c r="B26" s="18">
        <f t="shared" si="1"/>
        <v>61</v>
      </c>
      <c r="C26" s="13">
        <v>33</v>
      </c>
      <c r="D26" t="s">
        <v>49</v>
      </c>
      <c r="E26" t="s">
        <v>50</v>
      </c>
      <c r="F26" t="s">
        <v>51</v>
      </c>
      <c r="G26" s="20">
        <v>135</v>
      </c>
      <c r="H26" s="19">
        <v>2</v>
      </c>
      <c r="I26">
        <v>9</v>
      </c>
      <c r="J26">
        <v>8</v>
      </c>
      <c r="K26" s="10">
        <v>6</v>
      </c>
      <c r="L26" s="10">
        <v>7</v>
      </c>
      <c r="M26" s="10">
        <v>7</v>
      </c>
      <c r="N26">
        <v>11</v>
      </c>
      <c r="O26" s="10">
        <v>5</v>
      </c>
      <c r="P26">
        <v>9</v>
      </c>
      <c r="Q26">
        <v>11</v>
      </c>
      <c r="R26" s="10">
        <v>6</v>
      </c>
      <c r="S26" s="10">
        <v>5</v>
      </c>
      <c r="T26" s="10">
        <v>4</v>
      </c>
      <c r="U26" s="10">
        <v>1</v>
      </c>
      <c r="V26" s="10">
        <v>3</v>
      </c>
      <c r="W26" s="21"/>
      <c r="X26">
        <f>SUM(I26:V26)</f>
        <v>92</v>
      </c>
      <c r="Y26">
        <v>31</v>
      </c>
      <c r="Z26" s="1">
        <f>X26-Y26</f>
        <v>61</v>
      </c>
    </row>
    <row r="27" spans="1:26" x14ac:dyDescent="0.3">
      <c r="A27" s="14">
        <v>7</v>
      </c>
      <c r="B27" s="18">
        <f t="shared" si="1"/>
        <v>60</v>
      </c>
      <c r="C27" s="13">
        <v>926</v>
      </c>
      <c r="D27" t="s">
        <v>35</v>
      </c>
      <c r="E27" t="s">
        <v>36</v>
      </c>
      <c r="F27" t="s">
        <v>37</v>
      </c>
      <c r="G27" s="20">
        <v>171</v>
      </c>
      <c r="H27" s="19">
        <v>2</v>
      </c>
      <c r="I27" s="10">
        <v>6</v>
      </c>
      <c r="J27" s="10">
        <v>4</v>
      </c>
      <c r="K27" s="10">
        <v>9</v>
      </c>
      <c r="L27" s="10">
        <v>5</v>
      </c>
      <c r="M27" s="10">
        <v>5</v>
      </c>
      <c r="N27" s="10">
        <v>6</v>
      </c>
      <c r="O27">
        <v>12</v>
      </c>
      <c r="P27" s="10">
        <v>7</v>
      </c>
      <c r="Q27">
        <v>11</v>
      </c>
      <c r="R27" s="10">
        <v>4</v>
      </c>
      <c r="S27" s="10">
        <v>7</v>
      </c>
      <c r="T27" s="10">
        <v>4</v>
      </c>
      <c r="U27" s="10">
        <v>6</v>
      </c>
      <c r="V27" s="10">
        <v>6</v>
      </c>
      <c r="W27" s="21"/>
      <c r="X27">
        <f>SUM(I27:V27)</f>
        <v>92</v>
      </c>
      <c r="Y27">
        <v>32</v>
      </c>
      <c r="Z27" s="1">
        <f>X27-Y27</f>
        <v>60</v>
      </c>
    </row>
    <row r="28" spans="1:26" x14ac:dyDescent="0.3">
      <c r="A28" s="14">
        <v>8</v>
      </c>
      <c r="B28" s="18">
        <f t="shared" si="1"/>
        <v>80</v>
      </c>
      <c r="C28" s="13">
        <v>23</v>
      </c>
      <c r="D28" t="s">
        <v>11</v>
      </c>
      <c r="E28" t="s">
        <v>12</v>
      </c>
      <c r="F28" t="s">
        <v>13</v>
      </c>
      <c r="G28" s="20">
        <v>168</v>
      </c>
      <c r="H28" s="19">
        <v>2</v>
      </c>
      <c r="I28" s="10">
        <v>2</v>
      </c>
      <c r="J28">
        <v>8</v>
      </c>
      <c r="K28">
        <v>12</v>
      </c>
      <c r="L28" s="10">
        <v>10</v>
      </c>
      <c r="M28" s="10">
        <v>8</v>
      </c>
      <c r="N28">
        <v>11</v>
      </c>
      <c r="O28" s="10">
        <v>8</v>
      </c>
      <c r="P28" s="10">
        <v>5</v>
      </c>
      <c r="Q28" s="10">
        <v>8</v>
      </c>
      <c r="R28">
        <v>11</v>
      </c>
      <c r="S28">
        <v>12</v>
      </c>
      <c r="T28" s="10">
        <v>6</v>
      </c>
      <c r="U28">
        <v>10</v>
      </c>
      <c r="V28" s="10">
        <v>4</v>
      </c>
      <c r="W28" s="21"/>
      <c r="X28">
        <f>SUM(I28:V28)</f>
        <v>115</v>
      </c>
      <c r="Y28">
        <v>35</v>
      </c>
      <c r="Z28" s="1">
        <f>X28-Y28</f>
        <v>80</v>
      </c>
    </row>
    <row r="29" spans="1:26" x14ac:dyDescent="0.3">
      <c r="A29" s="14">
        <v>9</v>
      </c>
      <c r="B29" s="18">
        <f t="shared" si="1"/>
        <v>80</v>
      </c>
      <c r="C29" s="13">
        <v>2594</v>
      </c>
      <c r="D29" t="s">
        <v>52</v>
      </c>
      <c r="E29" t="s">
        <v>53</v>
      </c>
      <c r="F29" t="s">
        <v>54</v>
      </c>
      <c r="G29" s="20">
        <v>210</v>
      </c>
      <c r="H29" s="19">
        <v>3</v>
      </c>
      <c r="I29">
        <v>9</v>
      </c>
      <c r="J29">
        <v>8</v>
      </c>
      <c r="K29" s="10">
        <v>7</v>
      </c>
      <c r="L29" s="10">
        <v>9</v>
      </c>
      <c r="M29">
        <v>11</v>
      </c>
      <c r="N29" s="10">
        <v>7</v>
      </c>
      <c r="O29" s="10">
        <v>6</v>
      </c>
      <c r="P29" s="10">
        <v>4</v>
      </c>
      <c r="Q29" s="10">
        <v>4</v>
      </c>
      <c r="R29">
        <v>11</v>
      </c>
      <c r="S29">
        <v>12</v>
      </c>
      <c r="T29">
        <v>9</v>
      </c>
      <c r="U29">
        <v>10</v>
      </c>
      <c r="V29" s="10">
        <v>7</v>
      </c>
      <c r="W29" s="21"/>
      <c r="X29">
        <f>SUM(I29:V29)</f>
        <v>114</v>
      </c>
      <c r="Y29">
        <v>34</v>
      </c>
      <c r="Z29" s="1">
        <f t="shared" si="2"/>
        <v>80</v>
      </c>
    </row>
    <row r="30" spans="1:26" x14ac:dyDescent="0.3">
      <c r="A30" s="14">
        <v>10</v>
      </c>
      <c r="B30" s="18">
        <f t="shared" si="1"/>
        <v>85</v>
      </c>
      <c r="C30" s="13">
        <v>27</v>
      </c>
      <c r="D30" t="s">
        <v>57</v>
      </c>
      <c r="E30" t="s">
        <v>58</v>
      </c>
      <c r="F30" t="s">
        <v>59</v>
      </c>
      <c r="G30" s="20">
        <v>219</v>
      </c>
      <c r="H30" s="19">
        <v>3</v>
      </c>
      <c r="I30">
        <v>9</v>
      </c>
      <c r="J30">
        <v>8</v>
      </c>
      <c r="K30">
        <v>12</v>
      </c>
      <c r="L30" s="10">
        <v>8</v>
      </c>
      <c r="M30">
        <v>11</v>
      </c>
      <c r="N30" s="10">
        <v>8</v>
      </c>
      <c r="O30" s="10">
        <v>7</v>
      </c>
      <c r="P30">
        <v>9</v>
      </c>
      <c r="Q30" s="10">
        <v>6</v>
      </c>
      <c r="R30" s="10">
        <v>7</v>
      </c>
      <c r="S30" s="10">
        <v>8</v>
      </c>
      <c r="T30">
        <v>9</v>
      </c>
      <c r="U30" s="10">
        <v>7</v>
      </c>
      <c r="V30" s="10">
        <v>8</v>
      </c>
      <c r="W30" s="21"/>
      <c r="X30">
        <f>SUM(I30:V30)</f>
        <v>117</v>
      </c>
      <c r="Y30">
        <v>32</v>
      </c>
      <c r="Z30" s="1">
        <f t="shared" si="2"/>
        <v>85</v>
      </c>
    </row>
    <row r="31" spans="1:26" x14ac:dyDescent="0.3">
      <c r="A31" s="14"/>
      <c r="B31" s="18"/>
      <c r="C31" s="13"/>
      <c r="G31" s="20"/>
      <c r="H31" s="19"/>
      <c r="L31" s="10"/>
      <c r="N31" s="10"/>
      <c r="O31" s="10"/>
      <c r="Q31" s="10"/>
      <c r="R31" s="10"/>
      <c r="S31" s="10"/>
      <c r="U31" s="10"/>
      <c r="V31" s="10"/>
      <c r="W31" s="21"/>
      <c r="Z31" s="1"/>
    </row>
    <row r="32" spans="1:26" x14ac:dyDescent="0.3">
      <c r="A32" s="14">
        <v>11</v>
      </c>
      <c r="B32" s="18">
        <f t="shared" si="1"/>
        <v>98</v>
      </c>
      <c r="C32" s="13">
        <v>328</v>
      </c>
      <c r="D32" t="s">
        <v>60</v>
      </c>
      <c r="E32" t="s">
        <v>61</v>
      </c>
      <c r="F32" t="s">
        <v>62</v>
      </c>
      <c r="G32" s="20">
        <v>96</v>
      </c>
      <c r="H32" s="19">
        <v>3</v>
      </c>
      <c r="I32">
        <v>9</v>
      </c>
      <c r="J32">
        <v>8</v>
      </c>
      <c r="K32">
        <v>12</v>
      </c>
      <c r="L32">
        <v>13</v>
      </c>
      <c r="M32">
        <v>11</v>
      </c>
      <c r="N32" s="10">
        <v>5</v>
      </c>
      <c r="O32">
        <v>12</v>
      </c>
      <c r="P32">
        <v>9</v>
      </c>
      <c r="Q32">
        <v>11</v>
      </c>
      <c r="R32" s="10">
        <v>8</v>
      </c>
      <c r="S32" s="10">
        <v>6</v>
      </c>
      <c r="T32">
        <v>9</v>
      </c>
      <c r="U32">
        <v>10</v>
      </c>
      <c r="V32">
        <v>12</v>
      </c>
      <c r="W32" s="21"/>
      <c r="X32">
        <f>SUM(I32:V32)</f>
        <v>135</v>
      </c>
      <c r="Y32">
        <v>37</v>
      </c>
      <c r="Z32" s="1">
        <f>X32-Y32</f>
        <v>98</v>
      </c>
    </row>
    <row r="33" spans="1:26" x14ac:dyDescent="0.3">
      <c r="A33" s="14">
        <v>12</v>
      </c>
      <c r="B33" s="18">
        <f t="shared" si="1"/>
        <v>103</v>
      </c>
      <c r="C33" s="13">
        <v>32831</v>
      </c>
      <c r="D33" t="s">
        <v>33</v>
      </c>
      <c r="E33" t="s">
        <v>34</v>
      </c>
      <c r="F33" t="s">
        <v>21</v>
      </c>
      <c r="G33" s="20">
        <v>183</v>
      </c>
      <c r="H33" s="19">
        <v>2</v>
      </c>
      <c r="I33" s="10">
        <v>5</v>
      </c>
      <c r="J33" s="10">
        <v>2</v>
      </c>
      <c r="K33">
        <v>12</v>
      </c>
      <c r="L33">
        <v>13</v>
      </c>
      <c r="M33">
        <v>11</v>
      </c>
      <c r="N33">
        <v>11</v>
      </c>
      <c r="O33">
        <v>12</v>
      </c>
      <c r="P33">
        <v>9</v>
      </c>
      <c r="Q33">
        <v>11</v>
      </c>
      <c r="R33">
        <v>11</v>
      </c>
      <c r="S33">
        <v>12</v>
      </c>
      <c r="T33">
        <v>9</v>
      </c>
      <c r="U33">
        <v>10</v>
      </c>
      <c r="V33">
        <v>12</v>
      </c>
      <c r="W33" s="21"/>
      <c r="X33">
        <f>SUM(I33:V33)</f>
        <v>140</v>
      </c>
      <c r="Y33">
        <v>37</v>
      </c>
      <c r="Z33" s="1">
        <f>X33-Y33</f>
        <v>103</v>
      </c>
    </row>
    <row r="34" spans="1:26" x14ac:dyDescent="0.3">
      <c r="A34" s="14">
        <v>13</v>
      </c>
      <c r="B34" s="18">
        <f t="shared" si="1"/>
        <v>102</v>
      </c>
      <c r="C34" s="13">
        <v>42582</v>
      </c>
      <c r="D34" t="s">
        <v>55</v>
      </c>
      <c r="E34" t="s">
        <v>56</v>
      </c>
      <c r="F34" t="s">
        <v>10</v>
      </c>
      <c r="G34" s="20">
        <v>180</v>
      </c>
      <c r="H34" s="19">
        <v>2</v>
      </c>
      <c r="I34">
        <v>9</v>
      </c>
      <c r="J34">
        <v>8</v>
      </c>
      <c r="K34" s="10">
        <v>8</v>
      </c>
      <c r="L34">
        <v>13</v>
      </c>
      <c r="M34">
        <v>11</v>
      </c>
      <c r="N34">
        <v>11</v>
      </c>
      <c r="O34">
        <v>12</v>
      </c>
      <c r="P34">
        <v>9</v>
      </c>
      <c r="Q34" s="10">
        <v>7</v>
      </c>
      <c r="R34">
        <v>11</v>
      </c>
      <c r="S34" s="10">
        <v>9</v>
      </c>
      <c r="T34">
        <v>9</v>
      </c>
      <c r="U34">
        <v>10</v>
      </c>
      <c r="V34">
        <v>12</v>
      </c>
      <c r="W34" s="21"/>
      <c r="X34">
        <f>SUM(I34:V34)</f>
        <v>139</v>
      </c>
      <c r="Y34">
        <v>37</v>
      </c>
      <c r="Z34" s="1">
        <f t="shared" si="2"/>
        <v>102</v>
      </c>
    </row>
    <row r="35" spans="1:26" x14ac:dyDescent="0.3">
      <c r="A35" s="14">
        <v>14</v>
      </c>
      <c r="B35" s="18">
        <f t="shared" si="1"/>
        <v>106</v>
      </c>
      <c r="C35" s="13">
        <v>212</v>
      </c>
      <c r="D35" t="s">
        <v>84</v>
      </c>
      <c r="E35" t="s">
        <v>85</v>
      </c>
      <c r="F35" t="s">
        <v>86</v>
      </c>
      <c r="G35" s="20">
        <v>171</v>
      </c>
      <c r="H35" s="19">
        <v>2</v>
      </c>
      <c r="I35">
        <v>9</v>
      </c>
      <c r="J35">
        <v>8</v>
      </c>
      <c r="K35">
        <v>12</v>
      </c>
      <c r="L35">
        <v>13</v>
      </c>
      <c r="M35">
        <v>11</v>
      </c>
      <c r="N35">
        <v>11</v>
      </c>
      <c r="O35">
        <v>12</v>
      </c>
      <c r="P35">
        <v>9</v>
      </c>
      <c r="Q35">
        <v>11</v>
      </c>
      <c r="R35">
        <v>11</v>
      </c>
      <c r="S35">
        <v>12</v>
      </c>
      <c r="T35" s="10">
        <v>2</v>
      </c>
      <c r="U35">
        <v>10</v>
      </c>
      <c r="V35">
        <v>12</v>
      </c>
      <c r="W35" s="21"/>
      <c r="X35">
        <f>SUM(I35:V35)</f>
        <v>143</v>
      </c>
      <c r="Y35">
        <v>37</v>
      </c>
      <c r="Z35" s="1">
        <f t="shared" si="2"/>
        <v>106</v>
      </c>
    </row>
    <row r="36" spans="1:26" x14ac:dyDescent="0.3">
      <c r="A36" s="14">
        <v>15</v>
      </c>
      <c r="B36" s="18">
        <f t="shared" si="1"/>
        <v>110</v>
      </c>
      <c r="C36" s="13">
        <v>170</v>
      </c>
      <c r="D36" t="s">
        <v>63</v>
      </c>
      <c r="E36" t="s">
        <v>64</v>
      </c>
      <c r="F36" t="s">
        <v>65</v>
      </c>
      <c r="G36" s="20">
        <v>171</v>
      </c>
      <c r="H36" s="19">
        <v>2</v>
      </c>
      <c r="I36">
        <v>9</v>
      </c>
      <c r="J36">
        <v>8</v>
      </c>
      <c r="K36">
        <v>12</v>
      </c>
      <c r="L36">
        <v>13</v>
      </c>
      <c r="M36">
        <v>11</v>
      </c>
      <c r="N36">
        <v>11</v>
      </c>
      <c r="O36" s="10">
        <v>9</v>
      </c>
      <c r="P36">
        <v>9</v>
      </c>
      <c r="Q36">
        <v>11</v>
      </c>
      <c r="R36">
        <v>11</v>
      </c>
      <c r="S36">
        <v>12</v>
      </c>
      <c r="T36">
        <v>9</v>
      </c>
      <c r="U36">
        <v>10</v>
      </c>
      <c r="V36">
        <v>12</v>
      </c>
      <c r="W36" s="21"/>
      <c r="X36">
        <f>SUM(I36:V36)</f>
        <v>147</v>
      </c>
      <c r="Y36">
        <v>37</v>
      </c>
      <c r="Z36" s="1">
        <f t="shared" si="2"/>
        <v>110</v>
      </c>
    </row>
    <row r="37" spans="1:26" x14ac:dyDescent="0.3">
      <c r="A37" s="14"/>
      <c r="B37" s="16"/>
      <c r="C37" s="13"/>
      <c r="O37" s="10"/>
      <c r="Z37" s="1"/>
    </row>
    <row r="39" spans="1:26" x14ac:dyDescent="0.3">
      <c r="A39" s="15" t="s">
        <v>78</v>
      </c>
      <c r="B39" s="15"/>
    </row>
    <row r="40" spans="1:26" x14ac:dyDescent="0.3">
      <c r="A40" s="15" t="s">
        <v>79</v>
      </c>
      <c r="B40" s="15"/>
    </row>
    <row r="41" spans="1:26" x14ac:dyDescent="0.3">
      <c r="A41" s="15" t="s">
        <v>80</v>
      </c>
      <c r="B41" s="15"/>
    </row>
    <row r="42" spans="1:26" x14ac:dyDescent="0.3">
      <c r="A42" t="s">
        <v>81</v>
      </c>
    </row>
    <row r="43" spans="1:26" x14ac:dyDescent="0.3">
      <c r="A43" t="s">
        <v>82</v>
      </c>
    </row>
    <row r="44" spans="1:26" x14ac:dyDescent="0.3">
      <c r="A44" s="26" t="s">
        <v>83</v>
      </c>
    </row>
  </sheetData>
  <sortState ref="A21:Z22">
    <sortCondition ref="A21:A22"/>
  </sortState>
  <pageMargins left="0.7" right="0.7" top="0.75" bottom="0.75" header="0.3" footer="0.3"/>
  <pageSetup scale="74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Jim</cp:lastModifiedBy>
  <cp:lastPrinted>2015-11-13T16:34:49Z</cp:lastPrinted>
  <dcterms:created xsi:type="dcterms:W3CDTF">2015-08-20T18:31:56Z</dcterms:created>
  <dcterms:modified xsi:type="dcterms:W3CDTF">2015-11-13T18:46:53Z</dcterms:modified>
</cp:coreProperties>
</file>